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https://learningthroughlandscapes-my.sharepoint.com/personal/mrobinson_ltl_org_uk/Documents/Desktop/"/>
    </mc:Choice>
  </mc:AlternateContent>
  <xr:revisionPtr revIDLastSave="2" documentId="8_{629806D1-0309-48C1-A679-8C0DB105D773}" xr6:coauthVersionLast="47" xr6:coauthVersionMax="47" xr10:uidLastSave="{4B6CDD62-66E4-44FD-8F9F-4E482E041964}"/>
  <bookViews>
    <workbookView xWindow="28680" yWindow="-120" windowWidth="29040" windowHeight="15840" tabRatio="841" xr2:uid="{42136F6E-F27B-4847-9E8D-65E9700451C5}"/>
  </bookViews>
  <sheets>
    <sheet name="Introduction" sheetId="15" r:id="rId1"/>
    <sheet name="Policy &amp; Practice" sheetId="3" r:id="rId2"/>
    <sheet name="Nature &amp; Sustainability" sheetId="7" r:id="rId3"/>
    <sheet name="Temperature Management" sheetId="4" r:id="rId4"/>
    <sheet name="Water Management" sheetId="6" r:id="rId5"/>
    <sheet name="Carbon Management" sheetId="8" r:id="rId6"/>
    <sheet name="Air Quality" sheetId="9" r:id="rId7"/>
    <sheet name="Results" sheetId="16" r:id="rId8"/>
  </sheets>
  <definedNames>
    <definedName name="_xlnm.Print_Area" localSheetId="6">'Air Quality'!$A$1:$D$10</definedName>
    <definedName name="_xlnm.Print_Area" localSheetId="5">'Carbon Management'!$A$1:$D$10</definedName>
    <definedName name="_xlnm.Print_Area" localSheetId="0">Introduction!$A$1:$G$8</definedName>
    <definedName name="_xlnm.Print_Area" localSheetId="2">'Nature &amp; Sustainability'!$A$1:$D$40</definedName>
    <definedName name="_xlnm.Print_Area" localSheetId="1">'Policy &amp; Practice'!$A$1:$D$37</definedName>
    <definedName name="_xlnm.Print_Area" localSheetId="7">Results!$A$1:$E$355</definedName>
    <definedName name="_xlnm.Print_Area" localSheetId="3">'Temperature Management'!$A$1:$D$53</definedName>
    <definedName name="_xlnm.Print_Area" localSheetId="4">'Water Management'!$A$1:$D$25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5" i="15" l="1"/>
  <c r="D215" i="15"/>
  <c r="D218" i="15"/>
  <c r="C218" i="15"/>
  <c r="B218" i="15"/>
  <c r="D219" i="15"/>
  <c r="D217" i="15"/>
  <c r="D214" i="15"/>
  <c r="C219" i="15"/>
  <c r="C217" i="15"/>
  <c r="E220" i="15"/>
  <c r="E260" i="15" s="1"/>
  <c r="C214" i="15"/>
  <c r="B214" i="15"/>
  <c r="C212" i="15"/>
  <c r="C213" i="15"/>
  <c r="C211" i="15"/>
  <c r="B212" i="15"/>
  <c r="B217" i="15"/>
  <c r="B213" i="15"/>
  <c r="B219" i="15"/>
  <c r="B211" i="15"/>
  <c r="B61" i="15"/>
  <c r="C61" i="15"/>
  <c r="D61" i="15"/>
  <c r="B62" i="15"/>
  <c r="C62" i="15"/>
  <c r="D62" i="15"/>
  <c r="B63" i="15"/>
  <c r="C63" i="15"/>
  <c r="D63" i="15"/>
  <c r="B64" i="15"/>
  <c r="C64" i="15"/>
  <c r="D64" i="15"/>
  <c r="B65" i="15"/>
  <c r="C65" i="15"/>
  <c r="D65" i="15"/>
  <c r="B66" i="15"/>
  <c r="C66" i="15"/>
  <c r="D66" i="15"/>
  <c r="B67" i="15"/>
  <c r="C67" i="15"/>
  <c r="D67" i="15"/>
  <c r="B68" i="15"/>
  <c r="C68" i="15"/>
  <c r="D68" i="15"/>
  <c r="B69" i="15"/>
  <c r="C69" i="15"/>
  <c r="D69" i="15"/>
  <c r="B70" i="15"/>
  <c r="C70" i="15"/>
  <c r="D70" i="15"/>
  <c r="B71" i="15"/>
  <c r="C71" i="15"/>
  <c r="D71" i="15"/>
  <c r="B72" i="15"/>
  <c r="C72" i="15"/>
  <c r="D72" i="15"/>
  <c r="B73" i="15"/>
  <c r="C73" i="15"/>
  <c r="D73" i="15"/>
  <c r="B74" i="15"/>
  <c r="C74" i="15"/>
  <c r="D74" i="15"/>
  <c r="B75" i="15"/>
  <c r="C75" i="15"/>
  <c r="D75" i="15"/>
  <c r="B76" i="15"/>
  <c r="C76" i="15"/>
  <c r="D76" i="15"/>
  <c r="B77" i="15"/>
  <c r="C77" i="15"/>
  <c r="D77" i="15"/>
  <c r="B78" i="15"/>
  <c r="C78" i="15"/>
  <c r="D78" i="15"/>
  <c r="B79" i="15"/>
  <c r="C79" i="15"/>
  <c r="D79" i="15"/>
  <c r="B80" i="15"/>
  <c r="C80" i="15"/>
  <c r="D80" i="15"/>
  <c r="B81" i="15"/>
  <c r="C81" i="15"/>
  <c r="D81" i="15"/>
  <c r="B82" i="15"/>
  <c r="C82" i="15"/>
  <c r="D82" i="15"/>
  <c r="B83" i="15"/>
  <c r="C83" i="15"/>
  <c r="D83" i="15"/>
  <c r="B84" i="15"/>
  <c r="C84" i="15"/>
  <c r="D84" i="15"/>
  <c r="B85" i="15"/>
  <c r="C85" i="15"/>
  <c r="D85" i="15"/>
  <c r="E86" i="15"/>
  <c r="E227" i="15" s="1"/>
  <c r="B88" i="15"/>
  <c r="C88" i="15"/>
  <c r="D88" i="15"/>
  <c r="B89" i="15"/>
  <c r="C89" i="15"/>
  <c r="D89" i="15"/>
  <c r="B90" i="15"/>
  <c r="C90" i="15"/>
  <c r="D90" i="15"/>
  <c r="D233" i="15" s="1"/>
  <c r="B91" i="15"/>
  <c r="C91" i="15"/>
  <c r="D91" i="15"/>
  <c r="B92" i="15"/>
  <c r="C92" i="15"/>
  <c r="D92" i="15"/>
  <c r="B93" i="15"/>
  <c r="C93" i="15"/>
  <c r="D93" i="15"/>
  <c r="B94" i="15"/>
  <c r="C94" i="15"/>
  <c r="D94" i="15"/>
  <c r="E95" i="15"/>
  <c r="B99" i="15"/>
  <c r="C99" i="15"/>
  <c r="D99" i="15"/>
  <c r="B100" i="15"/>
  <c r="C100" i="15"/>
  <c r="D100" i="15"/>
  <c r="B101" i="15"/>
  <c r="C101" i="15"/>
  <c r="D101" i="15"/>
  <c r="B102" i="15"/>
  <c r="C102" i="15"/>
  <c r="D102" i="15"/>
  <c r="B103" i="15"/>
  <c r="C103" i="15"/>
  <c r="D103" i="15"/>
  <c r="B104" i="15"/>
  <c r="C104" i="15"/>
  <c r="D104" i="15"/>
  <c r="B105" i="15"/>
  <c r="C105" i="15"/>
  <c r="D105" i="15"/>
  <c r="E106" i="15"/>
  <c r="E244" i="15" s="1"/>
  <c r="B108" i="15"/>
  <c r="C108" i="15"/>
  <c r="D108" i="15"/>
  <c r="E110" i="15"/>
  <c r="B113" i="15"/>
  <c r="C113" i="15"/>
  <c r="D113" i="15"/>
  <c r="B114" i="15"/>
  <c r="C114" i="15"/>
  <c r="D114" i="15"/>
  <c r="B115" i="15"/>
  <c r="C115" i="15"/>
  <c r="D115" i="15"/>
  <c r="B116" i="15"/>
  <c r="C116" i="15"/>
  <c r="D116" i="15"/>
  <c r="B117" i="15"/>
  <c r="C117" i="15"/>
  <c r="D117" i="15"/>
  <c r="B118" i="15"/>
  <c r="C118" i="15"/>
  <c r="D118" i="15"/>
  <c r="B119" i="15"/>
  <c r="C119" i="15"/>
  <c r="D119" i="15"/>
  <c r="B120" i="15"/>
  <c r="C120" i="15"/>
  <c r="D120" i="15"/>
  <c r="B121" i="15"/>
  <c r="C121" i="15"/>
  <c r="D121" i="15"/>
  <c r="E122" i="15"/>
  <c r="E246" i="15" s="1"/>
  <c r="B124" i="15"/>
  <c r="C124" i="15"/>
  <c r="D124" i="15"/>
  <c r="B125" i="15"/>
  <c r="C125" i="15"/>
  <c r="D125" i="15"/>
  <c r="E126" i="15"/>
  <c r="E247" i="15" s="1"/>
  <c r="B129" i="15"/>
  <c r="C129" i="15"/>
  <c r="D129" i="15"/>
  <c r="B130" i="15"/>
  <c r="C130" i="15"/>
  <c r="D130" i="15"/>
  <c r="B131" i="15"/>
  <c r="C131" i="15"/>
  <c r="D131" i="15"/>
  <c r="B132" i="15"/>
  <c r="C132" i="15"/>
  <c r="D132" i="15"/>
  <c r="E133" i="15"/>
  <c r="E248" i="15" s="1"/>
  <c r="B135" i="15"/>
  <c r="C135" i="15"/>
  <c r="D135" i="15"/>
  <c r="B136" i="15"/>
  <c r="C136" i="15"/>
  <c r="D136" i="15"/>
  <c r="B137" i="15"/>
  <c r="C137" i="15"/>
  <c r="D137" i="15"/>
  <c r="E138" i="15"/>
  <c r="B141" i="15"/>
  <c r="C141" i="15"/>
  <c r="D141" i="15"/>
  <c r="B142" i="15"/>
  <c r="C142" i="15"/>
  <c r="D142" i="15"/>
  <c r="B143" i="15"/>
  <c r="C143" i="15"/>
  <c r="D143" i="15"/>
  <c r="B144" i="15"/>
  <c r="C144" i="15"/>
  <c r="D144" i="15"/>
  <c r="B145" i="15"/>
  <c r="C145" i="15"/>
  <c r="D145" i="15"/>
  <c r="B146" i="15"/>
  <c r="C146" i="15"/>
  <c r="D146" i="15"/>
  <c r="B147" i="15"/>
  <c r="C147" i="15"/>
  <c r="D147" i="15"/>
  <c r="B148" i="15"/>
  <c r="C148" i="15"/>
  <c r="D148" i="15"/>
  <c r="E149" i="15"/>
  <c r="E250" i="15" s="1"/>
  <c r="B151" i="15"/>
  <c r="C151" i="15"/>
  <c r="D151" i="15"/>
  <c r="B152" i="15"/>
  <c r="C152" i="15"/>
  <c r="D152" i="15"/>
  <c r="B153" i="15"/>
  <c r="C153" i="15"/>
  <c r="D153" i="15"/>
  <c r="E155" i="15"/>
  <c r="E251" i="15" s="1"/>
  <c r="B158" i="15"/>
  <c r="C158" i="15"/>
  <c r="D158" i="15"/>
  <c r="B159" i="15"/>
  <c r="C159" i="15"/>
  <c r="D159" i="15"/>
  <c r="B160" i="15"/>
  <c r="C160" i="15"/>
  <c r="D160" i="15"/>
  <c r="B161" i="15"/>
  <c r="C161" i="15"/>
  <c r="D161" i="15"/>
  <c r="E162" i="15"/>
  <c r="B164" i="15"/>
  <c r="C164" i="15"/>
  <c r="D164" i="15"/>
  <c r="B165" i="15"/>
  <c r="C165" i="15"/>
  <c r="D165" i="15"/>
  <c r="B166" i="15"/>
  <c r="C166" i="15"/>
  <c r="D166" i="15"/>
  <c r="E168" i="15"/>
  <c r="E253" i="15" s="1"/>
  <c r="B171" i="15"/>
  <c r="C171" i="15"/>
  <c r="D171" i="15"/>
  <c r="B172" i="15"/>
  <c r="C172" i="15"/>
  <c r="D172" i="15"/>
  <c r="B173" i="15"/>
  <c r="C173" i="15"/>
  <c r="D173" i="15"/>
  <c r="B174" i="15"/>
  <c r="C174" i="15"/>
  <c r="D174" i="15"/>
  <c r="E175" i="15"/>
  <c r="E254" i="15" s="1"/>
  <c r="B177" i="15"/>
  <c r="C177" i="15"/>
  <c r="D177" i="15"/>
  <c r="B178" i="15"/>
  <c r="C178" i="15"/>
  <c r="D178" i="15"/>
  <c r="B179" i="15"/>
  <c r="C179" i="15"/>
  <c r="D179" i="15"/>
  <c r="B180" i="15"/>
  <c r="C180" i="15"/>
  <c r="D180" i="15"/>
  <c r="B181" i="15"/>
  <c r="C181" i="15"/>
  <c r="D181" i="15"/>
  <c r="E183" i="15"/>
  <c r="E255" i="15" s="1"/>
  <c r="B186" i="15"/>
  <c r="C186" i="15"/>
  <c r="D186" i="15"/>
  <c r="B187" i="15"/>
  <c r="C187" i="15"/>
  <c r="D187" i="15"/>
  <c r="B188" i="15"/>
  <c r="C188" i="15"/>
  <c r="D188" i="15"/>
  <c r="B189" i="15"/>
  <c r="C189" i="15"/>
  <c r="D189" i="15"/>
  <c r="E190" i="15"/>
  <c r="E256" i="15" s="1"/>
  <c r="B192" i="15"/>
  <c r="C192" i="15"/>
  <c r="D192" i="15"/>
  <c r="B193" i="15"/>
  <c r="C193" i="15"/>
  <c r="D193" i="15"/>
  <c r="B194" i="15"/>
  <c r="C194" i="15"/>
  <c r="D194" i="15"/>
  <c r="E196" i="15"/>
  <c r="E257" i="15" s="1"/>
  <c r="B199" i="15"/>
  <c r="C199" i="15"/>
  <c r="D199" i="15"/>
  <c r="B200" i="15"/>
  <c r="C200" i="15"/>
  <c r="D200" i="15"/>
  <c r="B201" i="15"/>
  <c r="C201" i="15"/>
  <c r="D201" i="15"/>
  <c r="B202" i="15"/>
  <c r="C202" i="15"/>
  <c r="D202" i="15"/>
  <c r="B203" i="15"/>
  <c r="C203" i="15"/>
  <c r="D203" i="15"/>
  <c r="B204" i="15"/>
  <c r="D204" i="15"/>
  <c r="E205" i="15"/>
  <c r="E258" i="15" s="1"/>
  <c r="B207" i="15"/>
  <c r="B182" i="15" s="1"/>
  <c r="C207" i="15"/>
  <c r="C182" i="15" s="1"/>
  <c r="D207" i="15"/>
  <c r="D154" i="15" s="1"/>
  <c r="E208" i="15"/>
  <c r="E259" i="15" s="1"/>
  <c r="D211" i="15"/>
  <c r="D212" i="15"/>
  <c r="D213" i="15"/>
  <c r="E229" i="15"/>
  <c r="E230" i="15"/>
  <c r="E231" i="15"/>
  <c r="E232" i="15"/>
  <c r="E233" i="15"/>
  <c r="E234" i="15"/>
  <c r="E235" i="15"/>
  <c r="E236" i="15"/>
  <c r="D237" i="15"/>
  <c r="E237" i="15"/>
  <c r="E238" i="15"/>
  <c r="D239" i="15"/>
  <c r="E239" i="15"/>
  <c r="D240" i="15"/>
  <c r="E240" i="15"/>
  <c r="E241" i="15"/>
  <c r="E242" i="15"/>
  <c r="E243" i="15"/>
  <c r="E245" i="15"/>
  <c r="E249" i="15"/>
  <c r="E252" i="15"/>
  <c r="G267" i="15"/>
  <c r="H267" i="15"/>
  <c r="J267" i="15" s="1"/>
  <c r="G268" i="15"/>
  <c r="H268" i="15"/>
  <c r="J268" i="15"/>
  <c r="G269" i="15"/>
  <c r="H269" i="15"/>
  <c r="J269" i="15" s="1"/>
  <c r="G270" i="15"/>
  <c r="H270" i="15"/>
  <c r="J270" i="15"/>
  <c r="G271" i="15"/>
  <c r="H271" i="15"/>
  <c r="J271" i="15" s="1"/>
  <c r="G272" i="15"/>
  <c r="H272" i="15"/>
  <c r="J272" i="15" s="1"/>
  <c r="G273" i="15"/>
  <c r="H273" i="15"/>
  <c r="J273" i="15" s="1"/>
  <c r="G274" i="15"/>
  <c r="H274" i="15"/>
  <c r="J274" i="15" s="1"/>
  <c r="D32" i="16"/>
  <c r="D33" i="16"/>
  <c r="B33" i="16"/>
  <c r="B32" i="16"/>
  <c r="D230" i="15" l="1"/>
  <c r="D162" i="15"/>
  <c r="D252" i="15" s="1"/>
  <c r="H252" i="15" s="1"/>
  <c r="D126" i="15"/>
  <c r="D205" i="15"/>
  <c r="F198" i="15" s="1"/>
  <c r="D168" i="15"/>
  <c r="F163" i="15" s="1"/>
  <c r="D231" i="15"/>
  <c r="H231" i="15" s="1"/>
  <c r="D241" i="15"/>
  <c r="H241" i="15" s="1"/>
  <c r="D175" i="15"/>
  <c r="D133" i="15"/>
  <c r="D238" i="15"/>
  <c r="H238" i="15" s="1"/>
  <c r="D220" i="15"/>
  <c r="D260" i="15" s="1"/>
  <c r="H260" i="15" s="1"/>
  <c r="F123" i="15"/>
  <c r="D236" i="15"/>
  <c r="H236" i="15" s="1"/>
  <c r="D86" i="15"/>
  <c r="F60" i="15" s="1"/>
  <c r="H239" i="15"/>
  <c r="H230" i="15"/>
  <c r="D247" i="15"/>
  <c r="H247" i="15" s="1"/>
  <c r="E228" i="15"/>
  <c r="D106" i="15"/>
  <c r="D244" i="15" s="1"/>
  <c r="H244" i="15" s="1"/>
  <c r="D235" i="15"/>
  <c r="H235" i="15" s="1"/>
  <c r="C154" i="15"/>
  <c r="H237" i="15"/>
  <c r="C195" i="15"/>
  <c r="D242" i="15"/>
  <c r="H242" i="15" s="1"/>
  <c r="B195" i="15"/>
  <c r="D149" i="15"/>
  <c r="D229" i="15"/>
  <c r="H229" i="15" s="1"/>
  <c r="D243" i="15"/>
  <c r="H243" i="15" s="1"/>
  <c r="D234" i="15"/>
  <c r="H234" i="15" s="1"/>
  <c r="H233" i="15"/>
  <c r="D190" i="15"/>
  <c r="D256" i="15" s="1"/>
  <c r="H256" i="15" s="1"/>
  <c r="D232" i="15"/>
  <c r="H232" i="15" s="1"/>
  <c r="D138" i="15"/>
  <c r="F134" i="15" s="1"/>
  <c r="C167" i="15"/>
  <c r="D122" i="15"/>
  <c r="D246" i="15" s="1"/>
  <c r="H246" i="15" s="1"/>
  <c r="H240" i="15"/>
  <c r="D196" i="15"/>
  <c r="D257" i="15" s="1"/>
  <c r="H257" i="15" s="1"/>
  <c r="D258" i="15"/>
  <c r="H258" i="15" s="1"/>
  <c r="F157" i="15"/>
  <c r="D250" i="15"/>
  <c r="H250" i="15" s="1"/>
  <c r="F141" i="15"/>
  <c r="F129" i="15"/>
  <c r="D248" i="15"/>
  <c r="H248" i="15" s="1"/>
  <c r="F170" i="15"/>
  <c r="D254" i="15"/>
  <c r="H254" i="15" s="1"/>
  <c r="D155" i="15"/>
  <c r="D167" i="15"/>
  <c r="B154" i="15"/>
  <c r="B167" i="15"/>
  <c r="D208" i="15"/>
  <c r="D253" i="15"/>
  <c r="H253" i="15" s="1"/>
  <c r="D109" i="15"/>
  <c r="D110" i="15" s="1"/>
  <c r="D95" i="15"/>
  <c r="C109" i="15"/>
  <c r="D182" i="15"/>
  <c r="D183" i="15" s="1"/>
  <c r="B109" i="15"/>
  <c r="D195" i="15"/>
  <c r="D5" i="16"/>
  <c r="D6" i="16"/>
  <c r="D7" i="16"/>
  <c r="D8" i="16"/>
  <c r="D9" i="16"/>
  <c r="D10" i="16"/>
  <c r="D11" i="16"/>
  <c r="D12" i="16"/>
  <c r="D13" i="16"/>
  <c r="D14" i="16"/>
  <c r="D15" i="16"/>
  <c r="D40" i="16"/>
  <c r="D41" i="16"/>
  <c r="D16" i="16"/>
  <c r="D17" i="16"/>
  <c r="D20" i="16"/>
  <c r="D21" i="16"/>
  <c r="D22" i="16"/>
  <c r="D23" i="16"/>
  <c r="D24" i="16"/>
  <c r="D25" i="16"/>
  <c r="D26" i="16"/>
  <c r="D27" i="16"/>
  <c r="D28" i="16"/>
  <c r="D29" i="16"/>
  <c r="D31" i="16"/>
  <c r="D30" i="16"/>
  <c r="D34" i="16"/>
  <c r="D35" i="16"/>
  <c r="D36" i="16"/>
  <c r="D37" i="16"/>
  <c r="D38" i="16"/>
  <c r="D39" i="16"/>
  <c r="B6" i="16"/>
  <c r="B7" i="16"/>
  <c r="B8" i="16"/>
  <c r="B9" i="16"/>
  <c r="B10" i="16"/>
  <c r="B11" i="16"/>
  <c r="B12" i="16"/>
  <c r="B13" i="16"/>
  <c r="B14" i="16"/>
  <c r="B15" i="16"/>
  <c r="B40" i="16"/>
  <c r="B41" i="16"/>
  <c r="B16" i="16"/>
  <c r="B17" i="16"/>
  <c r="B20" i="16"/>
  <c r="B21" i="16"/>
  <c r="B22" i="16"/>
  <c r="B23" i="16"/>
  <c r="B24" i="16"/>
  <c r="B25" i="16"/>
  <c r="B26" i="16"/>
  <c r="B27" i="16"/>
  <c r="B28" i="16"/>
  <c r="B29" i="16"/>
  <c r="B31" i="16"/>
  <c r="B30" i="16"/>
  <c r="B34" i="16"/>
  <c r="B35" i="16"/>
  <c r="B36" i="16"/>
  <c r="B37" i="16"/>
  <c r="B38" i="16"/>
  <c r="B39" i="16"/>
  <c r="B5" i="16"/>
  <c r="F185" i="15" l="1"/>
  <c r="F216" i="15"/>
  <c r="F192" i="15"/>
  <c r="F113" i="15"/>
  <c r="F99" i="15"/>
  <c r="D249" i="15"/>
  <c r="H249" i="15" s="1"/>
  <c r="C27" i="16" s="1"/>
  <c r="D227" i="15"/>
  <c r="H227" i="15" s="1"/>
  <c r="F177" i="15"/>
  <c r="D255" i="15"/>
  <c r="H255" i="15" s="1"/>
  <c r="D245" i="15"/>
  <c r="H245" i="15" s="1"/>
  <c r="C23" i="16" s="1"/>
  <c r="F107" i="15"/>
  <c r="F206" i="15"/>
  <c r="D259" i="15"/>
  <c r="H259" i="15" s="1"/>
  <c r="D251" i="15"/>
  <c r="H251" i="15" s="1"/>
  <c r="F150" i="15"/>
  <c r="D228" i="15"/>
  <c r="H228" i="15" s="1"/>
  <c r="F87" i="15"/>
  <c r="C7" i="16"/>
  <c r="C38" i="16"/>
  <c r="C16" i="16"/>
  <c r="C15" i="16"/>
  <c r="C12" i="16"/>
  <c r="C35" i="16"/>
  <c r="C34" i="16"/>
  <c r="C14" i="16"/>
  <c r="C30" i="16"/>
  <c r="C8" i="16"/>
  <c r="C31" i="16"/>
  <c r="C41" i="16"/>
  <c r="C22" i="16"/>
  <c r="C20" i="16"/>
  <c r="C13" i="16"/>
  <c r="C10" i="16"/>
  <c r="C40" i="16"/>
  <c r="C9" i="16"/>
  <c r="C21" i="16"/>
  <c r="C11" i="16"/>
  <c r="C17" i="16"/>
  <c r="C32" i="16" l="1"/>
  <c r="C24" i="16"/>
  <c r="C6" i="16"/>
  <c r="C25" i="16"/>
  <c r="C26" i="16"/>
  <c r="C28" i="16"/>
  <c r="C36" i="16"/>
  <c r="C33" i="16"/>
  <c r="C5" i="16"/>
  <c r="C29" i="16"/>
  <c r="C37" i="16"/>
  <c r="C14" i="7"/>
  <c r="D261" i="15"/>
  <c r="E261" i="15"/>
  <c r="H261" i="15"/>
  <c r="C39" i="16"/>
  <c r="F210" i="15"/>
</calcChain>
</file>

<file path=xl/sharedStrings.xml><?xml version="1.0" encoding="utf-8"?>
<sst xmlns="http://schemas.openxmlformats.org/spreadsheetml/2006/main" count="603" uniqueCount="413">
  <si>
    <t>School Grounds Climate Audit</t>
  </si>
  <si>
    <t>Policy &amp; Curriculum</t>
  </si>
  <si>
    <t>staff &amp; curriculum</t>
  </si>
  <si>
    <t>curriculum &amp; inclusion</t>
  </si>
  <si>
    <t>staff &amp; play &amp; inclusion</t>
  </si>
  <si>
    <t>policy</t>
  </si>
  <si>
    <t>staff &amp; inclusion</t>
  </si>
  <si>
    <t>curriculum</t>
  </si>
  <si>
    <t>community &amp; inclusion</t>
  </si>
  <si>
    <t>grounds</t>
  </si>
  <si>
    <t>inclusion &amp; grounds</t>
  </si>
  <si>
    <t>inclusion</t>
  </si>
  <si>
    <t>partnership</t>
  </si>
  <si>
    <t>grounds &amp; play</t>
  </si>
  <si>
    <t>community &amp; play</t>
  </si>
  <si>
    <t>community</t>
  </si>
  <si>
    <t>ambition</t>
  </si>
  <si>
    <t>curriculum &amp; staff</t>
  </si>
  <si>
    <t>play</t>
  </si>
  <si>
    <t>Nature on our site</t>
  </si>
  <si>
    <t>nature</t>
  </si>
  <si>
    <t>Sustainability Services</t>
  </si>
  <si>
    <t>curriculum &amp; nature</t>
  </si>
  <si>
    <t>Do you have things which reduce or block wind onoursite?</t>
  </si>
  <si>
    <t>Is heat a problem on our site - do you have areas which are regularly uncomfortably hot?</t>
  </si>
  <si>
    <t>Cold Stress</t>
  </si>
  <si>
    <t>Do you have things which manage water onoursite?</t>
  </si>
  <si>
    <t>Is excess water a problem onoursite?</t>
  </si>
  <si>
    <t>Do you have things on your site which mitigate against drought?</t>
  </si>
  <si>
    <t>Is drought a problem on our site?</t>
  </si>
  <si>
    <t>Carbon Sequistration</t>
  </si>
  <si>
    <t>We have an action plan to increase trees, shrubs, long grass, meadows, and hedges around our site, as a way of sequestrating carbon</t>
  </si>
  <si>
    <t>Carbon Management</t>
  </si>
  <si>
    <t>Air quality</t>
  </si>
  <si>
    <t>We have more trees, shrubs, and hedges around the site, but not on the boundary.</t>
  </si>
  <si>
    <t>We have sources of significant pollution such as factories or heating systems near to our site.</t>
  </si>
  <si>
    <t>Below are the calculations for the spreadsheet and graph</t>
  </si>
  <si>
    <t>Technical Area / Response Area</t>
  </si>
  <si>
    <t>Current Policy &amp; Practice</t>
  </si>
  <si>
    <t>Policy &amp; Practice</t>
  </si>
  <si>
    <t>Ambition</t>
  </si>
  <si>
    <t>Staff</t>
  </si>
  <si>
    <t>Curriculum</t>
  </si>
  <si>
    <t>Play</t>
  </si>
  <si>
    <t>Community</t>
  </si>
  <si>
    <t>Inclusion</t>
  </si>
  <si>
    <t>Partnership</t>
  </si>
  <si>
    <t>Grounds</t>
  </si>
  <si>
    <t>Nature</t>
  </si>
  <si>
    <t>Sustainability Features</t>
  </si>
  <si>
    <t>Wind Stress</t>
  </si>
  <si>
    <t>Heat Stress</t>
  </si>
  <si>
    <t>Water Management - Excess Water</t>
  </si>
  <si>
    <t>Water Management - Drought</t>
  </si>
  <si>
    <t>Air Quality</t>
  </si>
  <si>
    <t>You have an ambition to improve, and hope for many changes in the future.</t>
  </si>
  <si>
    <t>A small group of staff deliver all of the climate change, sustainability and outdoor learning experiences in the school.</t>
  </si>
  <si>
    <t>Your policy &amp; practice increases opportunities for play.</t>
  </si>
  <si>
    <t>Your policy &amp; practice restricts opportunity for play.</t>
  </si>
  <si>
    <t>Your wider community is involved in supporting climate change, sustainability, outdoor learning, play and the use of your school grounds.</t>
  </si>
  <si>
    <t>Your grounds are inclusive.</t>
  </si>
  <si>
    <t>More work is needed to make your grounds inclusive.</t>
  </si>
  <si>
    <t>How well do you partner with specialists to extend learning?</t>
  </si>
  <si>
    <t>You lack partnership and sharing of vision around climate change, sustainability, outdoor learning and play.</t>
  </si>
  <si>
    <t>Sustainability features - opportunity for improvement.</t>
  </si>
  <si>
    <t>Choose</t>
  </si>
  <si>
    <t>Column1</t>
  </si>
  <si>
    <t>Select</t>
  </si>
  <si>
    <t>None / No</t>
  </si>
  <si>
    <t>A Little / Not Really</t>
  </si>
  <si>
    <t>Some / A Reasonable Amount</t>
  </si>
  <si>
    <t>Lots / Yes</t>
  </si>
  <si>
    <t>Use the 'Select' box to choose the closest reply you can. Use the notes box to make deeper observations.</t>
  </si>
  <si>
    <t>Scoring</t>
  </si>
  <si>
    <t>Your notes</t>
  </si>
  <si>
    <t>Outdoor learning is an expectation of all our staff, who are trained and supported to deliver learning outdoors.</t>
  </si>
  <si>
    <t>We have a member of staff or external supplier to lead all or most of our outdoor learning themselves.</t>
  </si>
  <si>
    <t>Sustainability, climate change or outdoor learning are all in addition to our current curriculum, or are enrichment, or are for the Eco-Committee to undertake.</t>
  </si>
  <si>
    <t>Sustainability, climate change or outdoor learning is embedded across all the curriculum and is visible in school life.</t>
  </si>
  <si>
    <t>All our break supervision staff are trained and feel confident to support great play in the school grounds.</t>
  </si>
  <si>
    <t>We have an outdoor learning policy.</t>
  </si>
  <si>
    <t>We have a play policy.</t>
  </si>
  <si>
    <t>We have a climate change action and mitigation policy, or it is clearly integrated with other policies.</t>
  </si>
  <si>
    <t>All our pupils are actively involved in designing and creating school grounds improvements.</t>
  </si>
  <si>
    <t>A range of staff members, both teaching and non-teaching, are actively involved in designing and creating school grounds improvements.</t>
  </si>
  <si>
    <t>We relate our play, learning, and various action plans to the Global Goals for Sustainable Development.</t>
  </si>
  <si>
    <t>We are sharing our climate action work with parents and invite them to contribute their time and skills.</t>
  </si>
  <si>
    <t>We are sharing our outdoor learning and play work with parents and invite them to contribute in time, skills or donations as they can.</t>
  </si>
  <si>
    <t>Existing features in the school grounds are generally maintained, used and loved.</t>
  </si>
  <si>
    <t>We do not yet have a shared vision and values in sustainability, climate education, outdoor learning or play. Consequently we are still planning much of the above.</t>
  </si>
  <si>
    <t>We use the grounds for outdoor learning on a regular basis - most days someone is outside for a lesson.</t>
  </si>
  <si>
    <t>We have one or more sheltered outdoor gathering spaces for classes to use or pupils to socialise in.</t>
  </si>
  <si>
    <t>Our grounds are acccessible by all pupils.</t>
  </si>
  <si>
    <t>We ensure that all pupils can access warm and waterproof outdoor clothing through a clothes library or similar.</t>
  </si>
  <si>
    <t>We partner with other organisations or individuals with specialist skills or knowledge to extend our outdoor learning and play.</t>
  </si>
  <si>
    <t>We partner with other organisations or individuals who have knowledge or expertise around climate change issues.</t>
  </si>
  <si>
    <t>Our grounds are used every breaktime, even in damp, hot, cold, or windy weather.</t>
  </si>
  <si>
    <t>We cancel our outdoor breaktimes due to hot weather more than twice a year.</t>
  </si>
  <si>
    <t>We cancel our outdoor breaktimes due to wet weather more than twice a year.</t>
  </si>
  <si>
    <t>We cancel our outdoor breaktime due to high winds more than twice a year.</t>
  </si>
  <si>
    <t>We welcome our children to play in the school grounds before and after school hours.</t>
  </si>
  <si>
    <t>The community freely use the space in an evening or weekend for play and socialising.</t>
  </si>
  <si>
    <t>Our grounds are more sheletered from sun, wind, rain, or cold than the surrounding area.</t>
  </si>
  <si>
    <t>Our grounds are closed after school and not used by the community or our familes out of hours.</t>
  </si>
  <si>
    <t>We have a plan to communicate to the wider school community around climate change education, outdoor learning and play.</t>
  </si>
  <si>
    <t>Nature &amp; Sustainability</t>
  </si>
  <si>
    <t>Ground Cover</t>
  </si>
  <si>
    <t>Percentage</t>
  </si>
  <si>
    <t>What area of ground is sports or play surfaces such as artificial grass, rubber mattings or clay pitches?</t>
  </si>
  <si>
    <t>What area of grounds is solid / hard surfacing such as tarmac?</t>
  </si>
  <si>
    <t>What area of ground is mown grass e.g. sports pitches?</t>
  </si>
  <si>
    <t>What area of ground is for growing food or formal gardens?</t>
  </si>
  <si>
    <t>What area of ground is covered by trees, shrubs, or hedges?</t>
  </si>
  <si>
    <t>What area of ground is covered by long grass or meadow?</t>
  </si>
  <si>
    <t>What area of ground is covered by something else e.g. beach, bogland, water, stone?</t>
  </si>
  <si>
    <t>Biodiversity &amp; Nature Features</t>
  </si>
  <si>
    <t>Now revert back to selecting the best match and making notes.</t>
  </si>
  <si>
    <t>We have items such as bug homes, bat boxes, or hedgehog homes.</t>
  </si>
  <si>
    <t>We have areas which are maintained as, or allowed to be, 'wild' with minimal or careful human access.</t>
  </si>
  <si>
    <t>We have water features such as ponds, streams or wetland.</t>
  </si>
  <si>
    <t>We have areas of flowers, wild flowers, flowering ground cover or flowering shrubs - which may or may not be actively encouraging pollinators.</t>
  </si>
  <si>
    <t>We have log piles or areas of deadwood to encourage insects.</t>
  </si>
  <si>
    <t>We encourage birdlife through providing bird boxes, tables and a source of water.</t>
  </si>
  <si>
    <t>Chemicals such weedkillers, pesticides or herbicides are used on our site regularly.</t>
  </si>
  <si>
    <t>We have a biodiversity action plan for our site.</t>
  </si>
  <si>
    <t>All the entrances used by all our children are welcoming, clearly signed and they encourage access by foot, scooter, bike or bus.</t>
  </si>
  <si>
    <t>There is ample seating in different areas of the grounds, and for different sizes of group, including seating with shelter from heat, wind, or rain.</t>
  </si>
  <si>
    <t xml:space="preserve">There is ample provision for secure cycle and scooter storage. </t>
  </si>
  <si>
    <t>We have an active travel policy and action plan, which is shared with our local authority.</t>
  </si>
  <si>
    <t xml:space="preserve">There are good composting facilities. </t>
  </si>
  <si>
    <t>There are enough outdoor litter bins located in the right places.</t>
  </si>
  <si>
    <t>We have renewable energy features of some kind, such as solar panels or a wind turbine.</t>
  </si>
  <si>
    <t>There are good facilities for growing food in the grounds.</t>
  </si>
  <si>
    <t>There is a good range of fruit trees or bushes, and we use the fruit.</t>
  </si>
  <si>
    <t>We have none of the sustainability features listed above.</t>
  </si>
  <si>
    <t>Water Management</t>
  </si>
  <si>
    <t>A warming planet puts more energy into our atmosphere. This extra energy is apparent in many ways - one way is increased water in the atmosphere, which will increase both how often it rains and increase intense rain storms.</t>
  </si>
  <si>
    <t>Use this section to consider how much water arrives at your site, how it is managed on site, and how it is released from your site. In the UK it is predicted that there is a significant issue depending on your local geography: the south and south east face long drought periods, the north and west face increases in the number of rainy days, and all areas face more rain storms and surface water flooding. All school sites should look to slow down the movement of water, retaining it for longer to reduce drought periods and also reduce any contribution to flooding down stream of the school site.</t>
  </si>
  <si>
    <t>The questions are looking at the whole site. You can use the notes to remind yourself where issues are, and perhaps ideas to help manage water on site.</t>
  </si>
  <si>
    <t>Water Questions</t>
  </si>
  <si>
    <t>Notes</t>
  </si>
  <si>
    <t>We have a stream or river, or have natural running water on site or on a boundary.</t>
  </si>
  <si>
    <t>We have area(s) on which water puddles or pools (including a pond) when it rains, but it disappears slowly afterwards, and the water does not cause a problem for us.</t>
  </si>
  <si>
    <t>We have areas of the school grounds which remain wet or muddy after rain, hindering use of some spaces.</t>
  </si>
  <si>
    <t>Water floods or flows uncontrollably ONTO our site during rainfall.</t>
  </si>
  <si>
    <t>Water floods or flows uncontrollably OFF our site during rainfall.</t>
  </si>
  <si>
    <t>Some areas of our building have flooded during rainfall in the last 10 years.</t>
  </si>
  <si>
    <t>Our downpipes from the school roof drain into rain gardens, water butts, swales, or similar.</t>
  </si>
  <si>
    <t>Our site is in a flood risk area.</t>
  </si>
  <si>
    <t>Please use: https://flood-map-for-planning.service.gov.uk/location</t>
  </si>
  <si>
    <t xml:space="preserve">We have a flood resilience plan, using a variety of strategies and solutions. </t>
  </si>
  <si>
    <t>Our school has areas which are dry and dusty for more than a month in the summer.</t>
  </si>
  <si>
    <t>We have plants or trees which have died, or are damaged, in the summer due to lack of water.</t>
  </si>
  <si>
    <t>We have deep grass/meadow areas or mulch/gravel covered soil around our trees, shrubs, and plants.</t>
  </si>
  <si>
    <t>We have a source of water other than mains water, to water our gardens or grounds with in the summer.</t>
  </si>
  <si>
    <t>We have bog gardens, ponds, or swales which retain more water on our site, allowing it to slowly be used.</t>
  </si>
  <si>
    <t>Our local area has hosepipe bans or other restrictions on water use during the summer.</t>
  </si>
  <si>
    <t>We have a water management plan for our site.</t>
  </si>
  <si>
    <t>Temperature Management</t>
  </si>
  <si>
    <t>A warming planet puts more energy into our atmosphere. This extra energy is apparent in many ways - one way is that both the underlying temperature across the UK will increase and we will also see hotter and more sustained 'heat waves' in many parts of the UK.</t>
  </si>
  <si>
    <t>Use this section to consider both how much your site could be  vulnerable to heat and how much your site can reduce the extreme heat. Some sites, which are dominated by buildings and dark, hard surfaces, perhaps facing south and in urban areas, are very vulnerable and heat should be a matter of urgent consideration and action.</t>
  </si>
  <si>
    <t>The questions are looking at the whole site. You can use the notes to remind yourself where the hottest areas are or where they are shaded and cool regularly. You can also keep notes on ideas you have for some areas to use trees, shrubs, water, colour or wind to cool the area.</t>
  </si>
  <si>
    <t>Temperature</t>
  </si>
  <si>
    <t>Some of the indoor area of our building overheats in the summer, or requires air conditioning.</t>
  </si>
  <si>
    <t>We have green walls or green roofs on our buildings.</t>
  </si>
  <si>
    <t>We have running water in areas of our grounds, even in summer.</t>
  </si>
  <si>
    <t>We have seating or gathering areas which are sheltered from the full sun and are cooler than surrounding areas in summer.</t>
  </si>
  <si>
    <t>We plan on planting trees, hedges, or shrubs in a location which will shelter the school grounds or building.</t>
  </si>
  <si>
    <t>Considering: Cold Stress</t>
  </si>
  <si>
    <t xml:space="preserve">Use this section to consider both how much wind you have on your site and how much your site shelters you from the winds. You should consider the average wind on your site and extreme wind events due to storms. </t>
  </si>
  <si>
    <t>The questions are looking at the whole site. You can use the notes to remind yourself where you can shelter from the wind and areas which remain colder for longer.</t>
  </si>
  <si>
    <t>Question</t>
  </si>
  <si>
    <t>We have areas of our grounds which feel colder than the rest of the site.</t>
  </si>
  <si>
    <t>We have areas of our site where frost or ice can sit for longer.</t>
  </si>
  <si>
    <t>We have areas of the grounds where frost, snow or ice rarely forms, even on a sub-zero temperature day.</t>
  </si>
  <si>
    <t>Some areas of our building struggle to stay warm on a cold day.</t>
  </si>
  <si>
    <t>We have seating or gathering areas which are more sheltered on a cold day.</t>
  </si>
  <si>
    <t>We plan on planting trees, hedges, or shrubs in a location which will shelter the school grounds or buildings.</t>
  </si>
  <si>
    <t>Considering: Wind Stress</t>
  </si>
  <si>
    <t>A warming planet puts more energy into our atmosphere. This extra energy is apparent in many ways - one way is increased winds around the planet. Your site may now experience more wind, both average wind days and extreme wind events during storms.</t>
  </si>
  <si>
    <t>The questions are looking at the whole site. You can use the notes to remind yourself where sheltered areas are, where constantly windy areas are or where wind has or does cause problems.</t>
  </si>
  <si>
    <t>We have areas of the grounds which are windy on many days through the year.</t>
  </si>
  <si>
    <t>We have areas of the grounds which are usually sheltered from the wind.</t>
  </si>
  <si>
    <t>We have trees, shrubs or hedges planted around our boundaries.</t>
  </si>
  <si>
    <t>We have trees, shrubs, or hedges planted close to our building (within 5 metres).</t>
  </si>
  <si>
    <t>We have had shrubs or trees damaged by winds within the last 5 years.</t>
  </si>
  <si>
    <t>Our buildings have been damaged by high winds within the last 5 years.</t>
  </si>
  <si>
    <t xml:space="preserve">There are a good number of trees of different species and ages in our grounds. </t>
  </si>
  <si>
    <t>There are a good number of shrubs of different species and ages in our grounds.</t>
  </si>
  <si>
    <t>There are areas of rough and long grass, meadows, or areas of wild plants which we do not mow regularly.</t>
  </si>
  <si>
    <t>There are a variety of hedges all around the school site, not just boundaries.</t>
  </si>
  <si>
    <t>We create our own compost on site - from landscape clippings, leaves etc.</t>
  </si>
  <si>
    <t>We have an action plan to increase trees, shrubs, long grass, meadows, and hedges around our site, as a way of sequestrating carbon.</t>
  </si>
  <si>
    <t>We have plants, shrubs, hedges, or trees immediately next to sources of pollution (e.g. on the verge next to a road, but outside the school site).</t>
  </si>
  <si>
    <t>We have barriers such as a hedge or shrubs on the boundary, which could help block out sources of pollution next to the site.</t>
  </si>
  <si>
    <t>We have sources of pollution on our site and below adult head height - such as a boiler flue.</t>
  </si>
  <si>
    <t>We are next to significant sources of pollution from traffic - such as a busy road or intersection.</t>
  </si>
  <si>
    <t>We have an air quality plan which both reduces our school sources of air pollution, and/or which includes a planting scheme to reduce the pollution which gets onto our site.</t>
  </si>
  <si>
    <t>The higher the score, the more you are doing or plan to do for nature.</t>
  </si>
  <si>
    <t>Below 50%? 
There are more sustainability features you should consider for your site.</t>
  </si>
  <si>
    <t>A higher score here shows you need to consider the sustainability features of your site.</t>
  </si>
  <si>
    <t>Over 30%? 
Wind could be an issue on your site.</t>
  </si>
  <si>
    <t>The higher the score, the more features you have which shelter you from wind.</t>
  </si>
  <si>
    <t>Over 30%? 
Your site might have an issue with too much water, including flooding.</t>
  </si>
  <si>
    <t>The higher the score, the more you are doing or plan to do to manage water on your site, reducing the possibility of flooding.</t>
  </si>
  <si>
    <t>Over 30%? 
Your site might have an issue with drought conditions.</t>
  </si>
  <si>
    <t>The higher the score, the more you are doing or plan to do to manage water on your site, reducing drought conditions.</t>
  </si>
  <si>
    <t>Over 30%? 
Your site might have poor air quality.</t>
  </si>
  <si>
    <t>The higher the score, the more your site does to clean or protect the pupils from poor air quaility.</t>
  </si>
  <si>
    <r>
      <t xml:space="preserve">We have areas of the </t>
    </r>
    <r>
      <rPr>
        <b/>
        <sz val="12"/>
        <color rgb="FF000000"/>
        <rFont val="Lucida Sans"/>
        <family val="2"/>
      </rPr>
      <t xml:space="preserve">grounds </t>
    </r>
    <r>
      <rPr>
        <sz val="12"/>
        <color rgb="FF000000"/>
        <rFont val="Lucida Sans"/>
        <family val="2"/>
      </rPr>
      <t>which get very hot in the summer, through being in the full sun.</t>
    </r>
  </si>
  <si>
    <r>
      <t xml:space="preserve">We have areas of the </t>
    </r>
    <r>
      <rPr>
        <b/>
        <sz val="12"/>
        <color theme="1"/>
        <rFont val="Lucida Sans"/>
        <family val="2"/>
      </rPr>
      <t>grounds</t>
    </r>
    <r>
      <rPr>
        <sz val="12"/>
        <color theme="1"/>
        <rFont val="Lucida Sans"/>
        <family val="2"/>
      </rPr>
      <t xml:space="preserve"> which are well shaded by buildings through the summer.</t>
    </r>
  </si>
  <si>
    <r>
      <t xml:space="preserve">We have areas of the </t>
    </r>
    <r>
      <rPr>
        <b/>
        <sz val="12"/>
        <color rgb="FF000000"/>
        <rFont val="Lucida Sans"/>
        <family val="2"/>
      </rPr>
      <t>grounds</t>
    </r>
    <r>
      <rPr>
        <sz val="12"/>
        <color rgb="FF000000"/>
        <rFont val="Lucida Sans"/>
        <family val="2"/>
      </rPr>
      <t xml:space="preserve"> which are well shaded by trees or shrubs through the summer.</t>
    </r>
  </si>
  <si>
    <r>
      <t>We have areas of the</t>
    </r>
    <r>
      <rPr>
        <b/>
        <sz val="12"/>
        <color rgb="FF000000"/>
        <rFont val="Lucida Sans"/>
        <family val="2"/>
      </rPr>
      <t xml:space="preserve"> building</t>
    </r>
    <r>
      <rPr>
        <sz val="12"/>
        <color rgb="FF000000"/>
        <rFont val="Lucida Sans"/>
        <family val="2"/>
      </rPr>
      <t xml:space="preserve"> which are shaded by trees or shrubs through the summer.</t>
    </r>
  </si>
  <si>
    <r>
      <t xml:space="preserve">The outdoor </t>
    </r>
    <r>
      <rPr>
        <b/>
        <sz val="12"/>
        <color theme="1"/>
        <rFont val="Lucida Sans"/>
        <family val="2"/>
      </rPr>
      <t>surfaces</t>
    </r>
    <r>
      <rPr>
        <sz val="12"/>
        <color theme="1"/>
        <rFont val="Lucida Sans"/>
        <family val="2"/>
      </rPr>
      <t xml:space="preserve"> in our school can overheat and can be too hot to touch.</t>
    </r>
  </si>
  <si>
    <t>Total %</t>
  </si>
  <si>
    <t>Above 0%? Your site has some fundamental issues with providing nature, and/or your site management is working against nature.</t>
  </si>
  <si>
    <t>Do you have things which reduce or block heat on our site?</t>
  </si>
  <si>
    <t>We have or are planning temporary shades such as sun sails, tarps, or sheets we can put up in the summer.</t>
  </si>
  <si>
    <t>The higher the score the more efforts you have made to sequestrate more carbon into the soil of your site - such as trees, shrubs, plants and composting.</t>
  </si>
  <si>
    <t>Over 30%? 
Your site is unlikely to sequestrate much carbon, and is probably dominated by hard surfaces such as tarmac and artificial surfaces.</t>
  </si>
  <si>
    <t>&lt;--This should always add up to 100%.</t>
  </si>
  <si>
    <t>This section is for school staff to fill in. Please use a wide selection of staff across age groups and subject specialism, age, gender and experience.</t>
  </si>
  <si>
    <t>Our school grounds are over 70% hard suface such as tarmac, astro turf or rubber safety surfaces.</t>
  </si>
  <si>
    <t>You have a range of positive &amp; constructive policies and practice in place across climate change, sustainability, outdoor learning and play (themes which interact with each other).</t>
  </si>
  <si>
    <t>You have some polices or practices which are not as positive or helpful in furthering climate change, sustainability, outdoor learning and play themes.</t>
  </si>
  <si>
    <t>Above 50%?  You should look at what policies you have and perhaps consider your practice. Negative indicators include such things as: very few staff or pupils involved in consultation or delivery, lack of embedding in overall curriculum, use of chemicals on site, and more.</t>
  </si>
  <si>
    <t>The higher your score here, the more your policies align with best practice in climate change education, sustainability, outdoor learning and play. Positive indicators include such things as involving all staff and pupils, a holistic approach, embedding climate and sustainability across both formal learning and creation, managment and use of your outdoor space.</t>
  </si>
  <si>
    <t>The higher the score, the more you have thought about spaces which shelter us from cold, whethere that is wind or freezing conditions.</t>
  </si>
  <si>
    <t>The higher the score the more your site has an issue with cold. This can be through wind, shade or freezing conditions.</t>
  </si>
  <si>
    <t>We have appointed a lead or co-ordinator in areas around climate change and sustainabilty in the curriculum, outdoor learning, and play.</t>
  </si>
  <si>
    <t>A warming planet puts more energy into our atmosphere. This extra energy is reflected in many ways - one way is greater variation in temperatures. Your site may now experience more 'cold events' in winter and a more persistent wind, cooling the site down.</t>
  </si>
  <si>
    <t>We plan on planting trees, hedges, or shrubs in a location which will shelter the school grounds or building from wind.</t>
  </si>
  <si>
    <t>Themes such as climate, sustainability and outdoor learning are restricted to a few staff leaders and/or a small group of pupils and/or a short period of time in the year.</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</si>
  <si>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</si>
  <si>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</si>
  <si>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</si>
  <si>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</si>
  <si>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</si>
  <si>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</si>
  <si>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</si>
  <si>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</si>
  <si>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</si>
  <si>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</si>
  <si>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</si>
  <si>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</si>
  <si>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</si>
  <si>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</si>
  <si>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</si>
  <si>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</si>
  <si>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</si>
  <si>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</si>
  <si>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</si>
  <si>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</si>
  <si>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</si>
  <si>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</si>
  <si>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</si>
  <si>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</si>
  <si>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</si>
  <si>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</si>
  <si>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</si>
  <si>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</si>
  <si>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</si>
  <si>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</si>
  <si>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</si>
  <si>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</si>
  <si>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N9</t>
  </si>
  <si>
    <t>N10</t>
  </si>
  <si>
    <t>N11</t>
  </si>
  <si>
    <t>N12</t>
  </si>
  <si>
    <t>N13</t>
  </si>
  <si>
    <t>N14</t>
  </si>
  <si>
    <t>N15</t>
  </si>
  <si>
    <t>N16</t>
  </si>
  <si>
    <t>C1</t>
  </si>
  <si>
    <t>C2</t>
  </si>
  <si>
    <t>C3</t>
  </si>
  <si>
    <t>C4</t>
  </si>
  <si>
    <t>C5</t>
  </si>
  <si>
    <t>C6</t>
  </si>
  <si>
    <t>C7</t>
  </si>
  <si>
    <t>W1</t>
  </si>
  <si>
    <t>W2</t>
  </si>
  <si>
    <t>W3</t>
  </si>
  <si>
    <t>W4</t>
  </si>
  <si>
    <t>W5</t>
  </si>
  <si>
    <t>W6</t>
  </si>
  <si>
    <t>W7</t>
  </si>
  <si>
    <t>W8</t>
  </si>
  <si>
    <t>W9</t>
  </si>
  <si>
    <t>W10</t>
  </si>
  <si>
    <t>W11</t>
  </si>
  <si>
    <t>W12</t>
  </si>
  <si>
    <t>W13</t>
  </si>
  <si>
    <t>W14</t>
  </si>
  <si>
    <t>W15</t>
  </si>
  <si>
    <t>W16</t>
  </si>
  <si>
    <t>T1</t>
  </si>
  <si>
    <t>T2</t>
  </si>
  <si>
    <t>T3</t>
  </si>
  <si>
    <t>T4</t>
  </si>
  <si>
    <t>T5</t>
  </si>
  <si>
    <t>T6</t>
  </si>
  <si>
    <t>T7</t>
  </si>
  <si>
    <t>T8</t>
  </si>
  <si>
    <t>T9</t>
  </si>
  <si>
    <t>T10</t>
  </si>
  <si>
    <t>T11</t>
  </si>
  <si>
    <t>T12</t>
  </si>
  <si>
    <t>T13</t>
  </si>
  <si>
    <t>T14</t>
  </si>
  <si>
    <t>T15</t>
  </si>
  <si>
    <t>T16</t>
  </si>
  <si>
    <t>T17</t>
  </si>
  <si>
    <t>T18</t>
  </si>
  <si>
    <t>GC1</t>
  </si>
  <si>
    <t>GC2</t>
  </si>
  <si>
    <t>GC3</t>
  </si>
  <si>
    <t>GC4</t>
  </si>
  <si>
    <t>GC5</t>
  </si>
  <si>
    <t>GC6</t>
  </si>
  <si>
    <t>GC7</t>
  </si>
  <si>
    <t>GC8</t>
  </si>
  <si>
    <t>A1</t>
  </si>
  <si>
    <t>A2</t>
  </si>
  <si>
    <t>A3</t>
  </si>
  <si>
    <t>A4</t>
  </si>
  <si>
    <t>A5</t>
  </si>
  <si>
    <t>A6</t>
  </si>
  <si>
    <t>A7</t>
  </si>
  <si>
    <t>SF1</t>
  </si>
  <si>
    <t>SF2</t>
  </si>
  <si>
    <t>SF3</t>
  </si>
  <si>
    <t>SF4</t>
  </si>
  <si>
    <t>SF5</t>
  </si>
  <si>
    <t>SF6</t>
  </si>
  <si>
    <t>SF7</t>
  </si>
  <si>
    <t>SF8</t>
  </si>
  <si>
    <t>SF9</t>
  </si>
  <si>
    <t>SF10</t>
  </si>
  <si>
    <t>SF11</t>
  </si>
  <si>
    <t>Table 1 for Drop downselections below - change this wording and it changes the options users can select</t>
  </si>
  <si>
    <t>A high score here suggest you need to consider how you move towards a practice which includes all staff in climate change education, sustainability, outdoor learning and play for all learners.</t>
  </si>
  <si>
    <t>A high score here suggests that your policy and practice aligns with best practice - that of a shared responsibility and deliver of climate change education, sustianability, outdoor learning and play.</t>
  </si>
  <si>
    <t>A high score here suggest that your curriculum has elements of best practice.</t>
  </si>
  <si>
    <t>A high score here suggest that your curriculum does not have elements of climate change education or sustainability as cross cutting themes or included in all subjects of the curriculum.</t>
  </si>
  <si>
    <t>A high score suggest your policy and practice support good play.</t>
  </si>
  <si>
    <t>A high score here suggests you need to consider how play (at breaktimes, before and after school) requires some improvements.</t>
  </si>
  <si>
    <t>A high score suggests that the wider school community are involved in the creation and use of your school grounds, reflecting best practice.</t>
  </si>
  <si>
    <t>A high score suggests that your school would benefit from more community engagement to both support creation and maintenance of school grounds, as well as benefits from wider community using your spaces out of school hours.</t>
  </si>
  <si>
    <t>A high score here suggests your grounds are accessible to all and that you have thought about inclusive practice.</t>
  </si>
  <si>
    <t>A high score here suggests you need to consider inclusive pratice in your grounds, for formal learning and play.</t>
  </si>
  <si>
    <t>Partnerships with both expert or specialist suppliers reflects best practice.</t>
  </si>
  <si>
    <t>A high score suggests you should consider building partnerships with expert, specialist and local suppliers to extend learning and play in your school grounds.</t>
  </si>
  <si>
    <t>A high score indicates that in general your grounds are a rich learning and play environment, resourced to enable use by all.</t>
  </si>
  <si>
    <t>A high score here suggests that improvements to the school grounds are needed across formal and informal learning, as well as play in all seasons.</t>
  </si>
  <si>
    <t>Below are the calculations for the audit tool. Any changes here will alter results. Note that sections and questions 'interact' and overlap with each other. Please exercise caution if you make any changes here. Scroll down to see the calculations</t>
  </si>
  <si>
    <t>Below 50%? 
Look to develop your shared vision among staff and pupils, and how you communicate that vision to all.</t>
  </si>
  <si>
    <t>Results: Culture</t>
  </si>
  <si>
    <t>Results:  Curriculum</t>
  </si>
  <si>
    <t>Results:  Campus</t>
  </si>
  <si>
    <t>Results:  Community</t>
  </si>
  <si>
    <t>Results: Campus</t>
  </si>
  <si>
    <t>Results: Culture, Curriculum and Community</t>
  </si>
  <si>
    <t>Results:  Existing Space</t>
  </si>
  <si>
    <t>Buildings</t>
  </si>
  <si>
    <t>Artificial surfaces</t>
  </si>
  <si>
    <t>Tarmac / Hard Surfaces</t>
  </si>
  <si>
    <t>Mown grass</t>
  </si>
  <si>
    <t xml:space="preserve">Gardens </t>
  </si>
  <si>
    <t>Trees, shrubs, hedges</t>
  </si>
  <si>
    <t>Long grass / meadow / wildflower</t>
  </si>
  <si>
    <t>Other</t>
  </si>
  <si>
    <t>Pulled through from area totals</t>
  </si>
  <si>
    <t>Question asked on Nature &amp; Sustainability Tab</t>
  </si>
  <si>
    <t>Tag on results graph</t>
  </si>
  <si>
    <t>Secondary 'pull through' topics</t>
  </si>
  <si>
    <t>The community use the space by arrangement in an evening or weekend (e.g. renting out pitches, birthday party hosting).</t>
  </si>
  <si>
    <t>You may have a site vulnerable to overheating</t>
  </si>
  <si>
    <t>You have a features which reduce heat on your site</t>
  </si>
  <si>
    <t>The higher the score, the more you are doing or plan to do to cool your site.</t>
  </si>
  <si>
    <t>Over 30%? 
Overheating could be an issue on your site now or in the future.</t>
  </si>
  <si>
    <t>Score - what questions this pulls through from</t>
  </si>
  <si>
    <t>Statement for results - this pulls through to results</t>
  </si>
  <si>
    <t>Percentage Score - Pulls through to results</t>
  </si>
  <si>
    <t>Available Points (note that some areas also 'draw in' from other questions e.g. hard surfacing is bad for flooding and for overheating and for biodiversity)</t>
  </si>
  <si>
    <t>Results:  End</t>
  </si>
  <si>
    <r>
      <t xml:space="preserve">Using a satellite map, please estimate in percentages. Bing Maps offers the best detail in aerial photo mode. Use all areas of the school, not just where pupils have access, such as car parks. </t>
    </r>
    <r>
      <rPr>
        <b/>
        <sz val="10"/>
        <rFont val="Lucida Sans"/>
        <family val="2"/>
      </rPr>
      <t>The total at the bottom should add up to 100%.</t>
    </r>
  </si>
  <si>
    <t>Do pupils have access to all or some of this area for learning and or play?</t>
  </si>
  <si>
    <t>The scoring below is only a broad assessment: hold them as a general indicator of your policy and practice. 
Reflecting on the questions to understand your strengths and areas for improvement therefore is an important part of the process. Please involve and discuss this with pupils, staff, parents and/or your LtL staff member. The more voices you can hear from, the stronger the vision you can develop from this work.
Note that many of the scores draw on questions across all 6 themes and therefore some results will require all sections to be completed for the full scores to be shown.</t>
  </si>
  <si>
    <t>Is wind a problem onoursite</t>
  </si>
  <si>
    <t>What area of ground is covered by your buildings?</t>
  </si>
  <si>
    <t>We agree that there are significant compromises on your site to allow vehicle access or car parking?</t>
  </si>
  <si>
    <t>Your staff broadly share the same vision and share a responsibility to teach about climate change and sustainability, utilising outdoor learning when appropriate.</t>
  </si>
  <si>
    <t>Themes such as climate change education and sustainability, or the use of outdoor learning, are cross-cutting and embedded in your wider curriculum.</t>
  </si>
  <si>
    <t>Do you exclude community from being involved in or accessing our grounds?</t>
  </si>
  <si>
    <t>There are features in your grounds created and maintained to facilitate learning and play.</t>
  </si>
  <si>
    <t>Your grounds lack features to encourage use by teachers and/or your policy and practice discourages them from using the space.</t>
  </si>
  <si>
    <t>How good is your site for nature?</t>
  </si>
  <si>
    <t>Can you improve our site for nature?</t>
  </si>
  <si>
    <t>How many wider sustainability features does your site offer?</t>
  </si>
  <si>
    <t>You have features or plan features which will shelter us from the wind</t>
  </si>
  <si>
    <t>How much is wind an issue/could be an issue on your site?</t>
  </si>
  <si>
    <t>Do you currently provide shelter from the cold?</t>
  </si>
  <si>
    <t>Does your site have cold areas?</t>
  </si>
  <si>
    <t>Is excess water an issue on your site?</t>
  </si>
  <si>
    <t>Is your site affected by or vulnerable to drought?</t>
  </si>
  <si>
    <t>How does your site currently manage excess water?</t>
  </si>
  <si>
    <t>How well do you manage water on our site to reduce drought on our site?</t>
  </si>
  <si>
    <t>How well does your site manage carbon, particularly sequestrating it in into the soil?</t>
  </si>
  <si>
    <t>Could you sequestrate more carbon on your site?</t>
  </si>
  <si>
    <t>Do you have poor air quality on our site?</t>
  </si>
  <si>
    <t>What are you doing to improve air quality on our site?</t>
  </si>
  <si>
    <t>School Grounds Climate Audit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</si>
</sst>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Lucida Sans"/>
      <family val="2"/>
    </font>
    <font>
      <sz val="11"/>
      <name val="Lucida Sans"/>
      <family val="2"/>
    </font>
    <font>
      <sz val="11"/>
      <color theme="1"/>
      <name val="Calibri"/>
      <family val="2"/>
      <scheme val="minor"/>
    </font>
    <font>
      <sz val="14"/>
      <color theme="1"/>
      <name val="Lucida Sans"/>
      <family val="2"/>
    </font>
    <font>
      <b/>
      <sz val="14"/>
      <color theme="1"/>
      <name val="Lucida Sans"/>
      <family val="2"/>
    </font>
    <font>
      <sz val="14"/>
      <color theme="1"/>
      <name val="Calibri"/>
      <family val="2"/>
      <scheme val="minor"/>
    </font>
    <font>
      <b/>
      <sz val="11"/>
      <name val="Lucida Sans"/>
      <family val="2"/>
    </font>
    <font>
      <i/>
      <sz val="11"/>
      <color theme="1"/>
      <name val="Lucida Sans"/>
      <family val="2"/>
    </font>
    <font>
      <sz val="12"/>
      <color theme="1"/>
      <name val="Lucida Sans"/>
      <family val="2"/>
    </font>
    <font>
      <b/>
      <sz val="16"/>
      <color theme="1"/>
      <name val="Lucida Sans"/>
      <family val="2"/>
    </font>
    <font>
      <sz val="12"/>
      <color rgb="FF000000"/>
      <name val="Lucida Sans"/>
      <family val="2"/>
    </font>
    <font>
      <sz val="16"/>
      <color theme="1"/>
      <name val="Lucida Sans"/>
      <family val="2"/>
    </font>
    <font>
      <sz val="16"/>
      <color theme="1"/>
      <name val="Calibri"/>
      <family val="2"/>
      <scheme val="minor"/>
    </font>
    <font>
      <sz val="14"/>
      <color theme="1"/>
      <name val="Lucida Sans"/>
    </font>
    <font>
      <b/>
      <sz val="18"/>
      <color theme="1"/>
      <name val="Lucida Sans"/>
      <family val="2"/>
    </font>
    <font>
      <b/>
      <sz val="12"/>
      <color theme="1"/>
      <name val="Lucida Sans"/>
      <family val="2"/>
    </font>
    <font>
      <sz val="12"/>
      <name val="Lucida Sans"/>
      <family val="2"/>
    </font>
    <font>
      <sz val="12"/>
      <color theme="1"/>
      <name val="Calibri"/>
      <family val="2"/>
      <scheme val="minor"/>
    </font>
    <font>
      <b/>
      <sz val="12"/>
      <color rgb="FF000000"/>
      <name val="Lucida Sans"/>
      <family val="2"/>
    </font>
    <font>
      <sz val="11"/>
      <name val="Calibri"/>
      <family val="2"/>
      <scheme val="minor"/>
    </font>
    <font>
      <i/>
      <sz val="11"/>
      <name val="Lucida Sans"/>
      <family val="2"/>
    </font>
    <font>
      <sz val="11"/>
      <color rgb="FFFF0000"/>
      <name val="Lucida Sans"/>
      <family val="2"/>
    </font>
    <font>
      <sz val="11"/>
      <color theme="9"/>
      <name val="Lucida Sans"/>
      <family val="2"/>
    </font>
    <font>
      <b/>
      <sz val="11"/>
      <color theme="9"/>
      <name val="Lucida Sans"/>
      <family val="2"/>
    </font>
    <font>
      <sz val="12"/>
      <color theme="0"/>
      <name val="Lucida Sans"/>
      <family val="2"/>
    </font>
    <font>
      <b/>
      <sz val="11"/>
      <color theme="1"/>
      <name val="Lucida Sans"/>
      <family val="2"/>
    </font>
    <font>
      <sz val="8"/>
      <name val="Calibri"/>
      <family val="2"/>
      <scheme val="minor"/>
    </font>
    <font>
      <b/>
      <sz val="11"/>
      <color theme="1"/>
      <name val="Calibri"/>
      <family val="2"/>
      <scheme val="minor"/>
    </font>
    <font>
      <sz val="10"/>
      <color theme="1"/>
      <name val="Lucida Sans"/>
      <family val="2"/>
    </font>
    <font>
      <sz val="10"/>
      <name val="Lucida Sans"/>
      <family val="2"/>
    </font>
    <font>
      <sz val="9"/>
      <name val="Lucida Sans"/>
      <family val="2"/>
    </font>
    <font>
      <sz val="10"/>
      <color theme="1"/>
      <name val="Calibri"/>
      <family val="2"/>
      <scheme val="minor"/>
    </font>
    <font>
      <sz val="11"/>
      <color theme="0"/>
      <name val="Lucida Sans"/>
      <family val="2"/>
    </font>
    <font>
      <b/>
      <sz val="10"/>
      <name val="Lucida Sans"/>
      <family val="2"/>
    </font>
    <font>
      <b/>
      <sz val="14"/>
      <color theme="1"/>
      <name val="Calibri"/>
      <family val="2"/>
      <scheme val="minor"/>
    </font>
    <font>
      <b/>
      <sz val="11"/>
      <color rgb="FFFF0000"/>
      <name val="Lucida Sans"/>
      <family val="2"/>
    </font>
    <font>
      <b/>
      <sz val="11"/>
      <color rgb="FFCC3300"/>
      <name val="Lucida Sans"/>
      <family val="2"/>
    </font>
  </fonts>
  <fills count="8">
    <fill>
      <patternFill patternType="none"/>
    </fill>
    <fill>
      <patternFill patternType="gray125"/>
    </fill>
    <fill>
      <patternFill patternType="solid">
        <fgColor theme="2"/>
        <bgColor indexed="64"/>
      </patternFill>
    </fill>
    <fill>
      <patternFill patternType="solid">
        <fgColor rgb="FF9DBD37"/>
        <bgColor indexed="64"/>
      </patternFill>
    </fill>
    <fill>
      <patternFill patternType="solid">
        <fgColor theme="9"/>
        <bgColor indexed="64"/>
      </patternFill>
    </fill>
    <fill>
      <patternFill patternType="solid">
        <fgColor rgb="FFC0000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9" fontId="3" fillId="0" borderId="0" applyFont="0" applyFill="0" applyBorder="0" applyAlignment="0" applyProtection="0"/>
  </cellStyleXfs>
  <cellXfs count="20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xf numFmtId="0" fontId="6" fillId="0" borderId="0" xfId="0" applyFont="1"/>
    <xf numFmtId="0" fontId="1" fillId="0" borderId="0" xfId="0" applyFont="1" applyAlignment="1">
      <alignment horizontal="center" vertical="center" wrapText="1"/>
    </xf>
    <xf numFmtId="0" fontId="1" fillId="0" borderId="0" xfId="0" applyFont="1" applyAlignment="1">
      <alignment wrapText="1"/>
    </xf>
    <xf numFmtId="0" fontId="0" fillId="0" borderId="0" xfId="0" applyAlignment="1">
      <alignment wrapText="1"/>
    </xf>
    <xf numFmtId="0" fontId="8" fillId="0" borderId="0" xfId="0" applyFont="1" applyAlignment="1">
      <alignment wrapText="1"/>
    </xf>
    <xf numFmtId="0" fontId="13" fillId="0" borderId="0" xfId="0" applyFont="1"/>
    <xf numFmtId="0" fontId="12" fillId="0" borderId="0" xfId="0" applyFont="1" applyAlignment="1">
      <alignment horizontal="left" vertical="center"/>
    </xf>
    <xf numFmtId="0" fontId="12" fillId="0" borderId="0" xfId="0" applyFont="1"/>
    <xf numFmtId="0" fontId="10" fillId="0" borderId="0" xfId="0" applyFont="1"/>
    <xf numFmtId="0" fontId="4" fillId="0" borderId="0" xfId="0" applyFont="1"/>
    <xf numFmtId="0" fontId="4" fillId="0" borderId="0" xfId="0" applyFont="1" applyAlignment="1">
      <alignment horizontal="left" vertical="center"/>
    </xf>
    <xf numFmtId="0" fontId="14"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6" fillId="0" borderId="0" xfId="0" applyFont="1" applyAlignment="1">
      <alignment wrapText="1"/>
    </xf>
    <xf numFmtId="0" fontId="13" fillId="0" borderId="0" xfId="0" applyFont="1" applyAlignment="1">
      <alignment wrapText="1"/>
    </xf>
    <xf numFmtId="0" fontId="4" fillId="0" borderId="0" xfId="0" applyFont="1" applyAlignment="1">
      <alignment wrapText="1"/>
    </xf>
    <xf numFmtId="0" fontId="9" fillId="0" borderId="0" xfId="0" applyFont="1"/>
    <xf numFmtId="2" fontId="9" fillId="0" borderId="0" xfId="0" applyNumberFormat="1" applyFont="1"/>
    <xf numFmtId="2" fontId="9" fillId="0" borderId="2" xfId="0" applyNumberFormat="1" applyFont="1" applyBorder="1" applyAlignment="1">
      <alignment horizontal="center" vertical="center"/>
    </xf>
    <xf numFmtId="0" fontId="16" fillId="2" borderId="3" xfId="0" applyFont="1" applyFill="1" applyBorder="1" applyAlignment="1">
      <alignment horizontal="left" vertical="center" wrapText="1"/>
    </xf>
    <xf numFmtId="0" fontId="17"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0" borderId="0" xfId="0" applyFont="1" applyAlignment="1">
      <alignment horizontal="left" vertical="center"/>
    </xf>
    <xf numFmtId="2" fontId="9" fillId="0" borderId="5" xfId="0" applyNumberFormat="1" applyFont="1" applyBorder="1" applyAlignment="1">
      <alignment horizontal="center" vertical="center"/>
    </xf>
    <xf numFmtId="0" fontId="9" fillId="0" borderId="1" xfId="0" applyFont="1" applyBorder="1" applyAlignment="1">
      <alignment horizontal="left" vertical="center" wrapText="1"/>
    </xf>
    <xf numFmtId="0" fontId="17" fillId="0" borderId="1" xfId="0" applyFont="1" applyBorder="1" applyAlignment="1">
      <alignment horizontal="center" vertical="center" wrapText="1"/>
    </xf>
    <xf numFmtId="0" fontId="9" fillId="0" borderId="6" xfId="0" applyFont="1" applyBorder="1" applyAlignment="1">
      <alignment horizontal="left" vertical="center"/>
    </xf>
    <xf numFmtId="0" fontId="17" fillId="0" borderId="1" xfId="0" applyFont="1" applyBorder="1" applyAlignment="1">
      <alignment horizontal="left" vertical="center" wrapText="1"/>
    </xf>
    <xf numFmtId="0" fontId="9" fillId="0" borderId="7" xfId="0" applyFont="1" applyBorder="1" applyAlignment="1">
      <alignment horizontal="left" vertical="center" wrapText="1"/>
    </xf>
    <xf numFmtId="0" fontId="17" fillId="0" borderId="7" xfId="0" applyFont="1" applyBorder="1" applyAlignment="1">
      <alignment horizontal="center" vertical="center" wrapText="1"/>
    </xf>
    <xf numFmtId="0" fontId="9" fillId="0" borderId="8" xfId="0" applyFont="1" applyBorder="1" applyAlignment="1">
      <alignment horizontal="left" vertical="center"/>
    </xf>
    <xf numFmtId="2" fontId="18" fillId="0" borderId="0" xfId="0" applyNumberFormat="1" applyFont="1"/>
    <xf numFmtId="0" fontId="18" fillId="0" borderId="0" xfId="0" applyFont="1"/>
    <xf numFmtId="0" fontId="18" fillId="0" borderId="0" xfId="0" applyFont="1" applyAlignment="1">
      <alignment wrapText="1"/>
    </xf>
    <xf numFmtId="0" fontId="9" fillId="0" borderId="0" xfId="0" applyFont="1" applyAlignment="1">
      <alignment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6" fillId="0" borderId="2" xfId="0" applyFont="1" applyBorder="1" applyAlignment="1">
      <alignment horizontal="center" vertical="center"/>
    </xf>
    <xf numFmtId="0" fontId="17" fillId="2" borderId="3" xfId="0" applyFont="1" applyFill="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xf numFmtId="0" fontId="17" fillId="0" borderId="7" xfId="0" applyFont="1" applyBorder="1" applyAlignment="1">
      <alignment horizontal="left" vertical="center" wrapText="1"/>
    </xf>
    <xf numFmtId="0" fontId="9" fillId="0" borderId="8" xfId="0" applyFont="1" applyBorder="1" applyAlignment="1">
      <alignment horizontal="center" vertical="center"/>
    </xf>
    <xf numFmtId="0" fontId="16" fillId="2" borderId="2" xfId="0" applyFont="1" applyFill="1" applyBorder="1" applyAlignment="1">
      <alignment horizontal="center" vertical="center"/>
    </xf>
    <xf numFmtId="0" fontId="9" fillId="2" borderId="3" xfId="0" applyFont="1" applyFill="1" applyBorder="1" applyAlignment="1">
      <alignment horizontal="left" vertical="center" wrapText="1"/>
    </xf>
    <xf numFmtId="0" fontId="11" fillId="0" borderId="1" xfId="0" applyFont="1" applyBorder="1" applyAlignment="1">
      <alignment horizontal="left" vertical="center" wrapText="1"/>
    </xf>
    <xf numFmtId="0" fontId="9" fillId="0" borderId="0" xfId="0" applyFont="1" applyAlignment="1">
      <alignment horizontal="center" wrapText="1"/>
    </xf>
    <xf numFmtId="2" fontId="16" fillId="0" borderId="2" xfId="0" applyNumberFormat="1" applyFont="1" applyBorder="1" applyAlignment="1">
      <alignment horizontal="center" vertical="center"/>
    </xf>
    <xf numFmtId="0" fontId="9" fillId="0" borderId="2" xfId="0" applyFont="1" applyBorder="1" applyAlignment="1">
      <alignment horizontal="center" vertical="center"/>
    </xf>
    <xf numFmtId="0" fontId="16" fillId="2" borderId="1" xfId="0" applyFont="1" applyFill="1" applyBorder="1" applyAlignment="1">
      <alignment horizontal="left" vertical="center" wrapText="1"/>
    </xf>
    <xf numFmtId="0" fontId="9" fillId="0" borderId="0" xfId="0" applyFont="1" applyAlignment="1">
      <alignment horizontal="right" vertical="center" wrapText="1"/>
    </xf>
    <xf numFmtId="9" fontId="16" fillId="0" borderId="0" xfId="0" applyNumberFormat="1" applyFont="1" applyAlignment="1">
      <alignment horizontal="center" wrapText="1"/>
    </xf>
    <xf numFmtId="0" fontId="9" fillId="0" borderId="0" xfId="0" applyFont="1" applyAlignment="1">
      <alignment horizontal="left" vertical="center" wrapText="1"/>
    </xf>
    <xf numFmtId="0" fontId="17" fillId="0" borderId="0" xfId="0" applyFont="1" applyAlignment="1">
      <alignment horizontal="center" vertical="center" wrapText="1"/>
    </xf>
    <xf numFmtId="2" fontId="9" fillId="0" borderId="0" xfId="0" applyNumberFormat="1" applyFont="1" applyAlignment="1">
      <alignment horizontal="center" vertical="center"/>
    </xf>
    <xf numFmtId="0" fontId="17" fillId="0" borderId="0" xfId="0" applyFont="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2" fillId="0" borderId="14" xfId="0" applyFont="1" applyBorder="1" applyAlignment="1">
      <alignment horizontal="left" vertical="center" wrapText="1"/>
    </xf>
    <xf numFmtId="9" fontId="2" fillId="0" borderId="9" xfId="1"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10" xfId="0" applyFont="1" applyBorder="1" applyAlignment="1">
      <alignment horizontal="center" vertical="center" wrapText="1"/>
    </xf>
    <xf numFmtId="0" fontId="2" fillId="0" borderId="16" xfId="0" applyFont="1" applyBorder="1" applyAlignment="1">
      <alignment horizontal="left" vertical="center" wrapText="1"/>
    </xf>
    <xf numFmtId="0" fontId="2" fillId="0" borderId="13" xfId="0" applyFont="1" applyBorder="1" applyAlignment="1">
      <alignment horizontal="center" vertical="center" wrapText="1"/>
    </xf>
    <xf numFmtId="0" fontId="2" fillId="0" borderId="13" xfId="0" applyFont="1" applyBorder="1" applyAlignment="1">
      <alignment horizontal="left" vertical="center" wrapText="1"/>
    </xf>
    <xf numFmtId="0" fontId="2" fillId="0" borderId="0" xfId="0" applyFont="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2" fillId="0" borderId="9"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9" fontId="2" fillId="0" borderId="12" xfId="1" applyFont="1" applyFill="1" applyBorder="1" applyAlignment="1">
      <alignment horizontal="center" vertical="center" wrapText="1"/>
    </xf>
    <xf numFmtId="0" fontId="20" fillId="0" borderId="9" xfId="0" applyFont="1" applyBorder="1" applyAlignment="1">
      <alignment horizontal="center" vertical="center" wrapText="1"/>
    </xf>
    <xf numFmtId="9" fontId="2" fillId="0" borderId="0" xfId="1" applyFont="1" applyFill="1" applyBorder="1" applyAlignment="1">
      <alignment horizontal="center" vertical="center" wrapText="1"/>
    </xf>
    <xf numFmtId="0" fontId="20" fillId="0" borderId="13" xfId="0" applyFont="1" applyBorder="1" applyAlignment="1">
      <alignment horizontal="left" vertical="center" wrapText="1"/>
    </xf>
    <xf numFmtId="2" fontId="2" fillId="0" borderId="13" xfId="0" applyNumberFormat="1" applyFont="1" applyBorder="1" applyAlignment="1">
      <alignment horizontal="center" vertical="center" wrapText="1"/>
    </xf>
    <xf numFmtId="9" fontId="2" fillId="0" borderId="0" xfId="1" applyFont="1" applyFill="1" applyAlignment="1">
      <alignment horizontal="center" vertical="center" wrapText="1"/>
    </xf>
    <xf numFmtId="0" fontId="21" fillId="0" borderId="0" xfId="0" applyFont="1" applyAlignment="1">
      <alignment wrapText="1"/>
    </xf>
    <xf numFmtId="0" fontId="2" fillId="4" borderId="0" xfId="0" applyFont="1" applyFill="1" applyAlignment="1">
      <alignment horizontal="left" vertical="center" wrapText="1"/>
    </xf>
    <xf numFmtId="0" fontId="7" fillId="5" borderId="13" xfId="0" applyFont="1" applyFill="1" applyBorder="1" applyAlignment="1">
      <alignment horizontal="center" vertical="center" wrapText="1"/>
    </xf>
    <xf numFmtId="0" fontId="7" fillId="4" borderId="0" xfId="0" applyFont="1" applyFill="1" applyAlignment="1">
      <alignment horizontal="center" vertical="center" wrapText="1"/>
    </xf>
    <xf numFmtId="0" fontId="17" fillId="0" borderId="1" xfId="1" applyNumberFormat="1" applyFont="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7" fillId="6" borderId="13" xfId="0" applyFont="1" applyFill="1" applyBorder="1" applyAlignment="1">
      <alignment horizontal="center" vertical="center" wrapText="1"/>
    </xf>
    <xf numFmtId="0" fontId="2" fillId="6" borderId="0" xfId="0" applyFont="1" applyFill="1" applyAlignment="1">
      <alignment horizontal="left" vertical="center" wrapText="1"/>
    </xf>
    <xf numFmtId="2" fontId="22" fillId="0" borderId="0" xfId="0" applyNumberFormat="1" applyFont="1" applyAlignment="1">
      <alignment horizontal="center" vertical="center" wrapText="1"/>
    </xf>
    <xf numFmtId="2" fontId="23" fillId="0" borderId="0" xfId="0" applyNumberFormat="1" applyFont="1" applyAlignment="1">
      <alignment horizontal="center" vertical="center" wrapText="1"/>
    </xf>
    <xf numFmtId="2" fontId="22" fillId="0" borderId="0" xfId="0" applyNumberFormat="1" applyFont="1" applyAlignment="1">
      <alignment horizontal="left" vertical="center" wrapText="1"/>
    </xf>
    <xf numFmtId="2" fontId="23" fillId="0" borderId="0" xfId="0" applyNumberFormat="1" applyFont="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wrapText="1"/>
    </xf>
    <xf numFmtId="0" fontId="7" fillId="6" borderId="0" xfId="0" applyFont="1" applyFill="1" applyAlignment="1">
      <alignment horizontal="center" vertical="center" wrapText="1"/>
    </xf>
    <xf numFmtId="0" fontId="9" fillId="0" borderId="17" xfId="0" applyFont="1" applyBorder="1" applyAlignment="1">
      <alignment horizontal="left" vertical="center"/>
    </xf>
    <xf numFmtId="0" fontId="1" fillId="0" borderId="0" xfId="0" applyFont="1" applyAlignment="1">
      <alignment vertical="center" wrapText="1"/>
    </xf>
    <xf numFmtId="9" fontId="29" fillId="0" borderId="0" xfId="1" applyFont="1" applyBorder="1" applyAlignment="1">
      <alignment horizontal="center" vertical="center" wrapText="1"/>
    </xf>
    <xf numFmtId="9" fontId="29" fillId="0" borderId="0" xfId="1" applyFont="1" applyFill="1" applyBorder="1" applyAlignment="1">
      <alignment horizontal="center" vertical="center" wrapText="1"/>
    </xf>
    <xf numFmtId="9" fontId="5" fillId="0" borderId="0" xfId="1" applyFont="1" applyFill="1" applyBorder="1" applyAlignment="1">
      <alignment horizontal="center" vertical="center" wrapText="1"/>
    </xf>
    <xf numFmtId="9" fontId="29" fillId="0" borderId="18" xfId="1" applyFont="1" applyBorder="1" applyAlignment="1">
      <alignment horizontal="center" vertical="center" wrapText="1"/>
    </xf>
    <xf numFmtId="0" fontId="28" fillId="0" borderId="1" xfId="0" applyFont="1" applyBorder="1"/>
    <xf numFmtId="0" fontId="28" fillId="0" borderId="1" xfId="0" applyFont="1" applyBorder="1" applyAlignment="1">
      <alignment horizontal="center"/>
    </xf>
    <xf numFmtId="0" fontId="30" fillId="7" borderId="0" xfId="0" applyFont="1" applyFill="1" applyAlignment="1">
      <alignment horizontal="center" vertical="center" wrapText="1"/>
    </xf>
    <xf numFmtId="0" fontId="32" fillId="7" borderId="0" xfId="0" applyFont="1" applyFill="1" applyAlignment="1">
      <alignment horizontal="center" vertical="center"/>
    </xf>
    <xf numFmtId="0" fontId="2" fillId="7" borderId="14" xfId="0" applyFont="1" applyFill="1" applyBorder="1" applyAlignment="1">
      <alignment horizontal="center" vertical="center" wrapText="1"/>
    </xf>
    <xf numFmtId="0" fontId="0" fillId="7" borderId="12" xfId="0" applyFill="1" applyBorder="1"/>
    <xf numFmtId="0" fontId="0" fillId="7" borderId="9" xfId="0" applyFill="1" applyBorder="1"/>
    <xf numFmtId="0" fontId="0" fillId="7" borderId="15" xfId="0" applyFill="1" applyBorder="1"/>
    <xf numFmtId="0" fontId="0" fillId="7" borderId="16" xfId="0" applyFill="1" applyBorder="1"/>
    <xf numFmtId="0" fontId="0" fillId="7" borderId="13" xfId="0" applyFill="1" applyBorder="1"/>
    <xf numFmtId="0" fontId="0" fillId="7" borderId="11" xfId="0" applyFill="1" applyBorder="1"/>
    <xf numFmtId="0" fontId="0" fillId="7" borderId="10" xfId="0" applyFill="1" applyBorder="1"/>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0" fillId="7" borderId="0" xfId="0" applyFill="1"/>
    <xf numFmtId="0" fontId="2" fillId="7" borderId="11"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3" xfId="0" applyFont="1" applyFill="1" applyBorder="1" applyAlignment="1">
      <alignment horizontal="left" vertical="center" wrapText="1"/>
    </xf>
    <xf numFmtId="0" fontId="28" fillId="7" borderId="1" xfId="0" applyFont="1" applyFill="1" applyBorder="1"/>
    <xf numFmtId="0" fontId="0" fillId="7" borderId="1" xfId="0" applyFill="1" applyBorder="1"/>
    <xf numFmtId="0" fontId="0" fillId="0" borderId="1" xfId="0" applyBorder="1" applyAlignment="1">
      <alignment wrapText="1"/>
    </xf>
    <xf numFmtId="0" fontId="0" fillId="0" borderId="1" xfId="0" applyBorder="1" applyAlignment="1">
      <alignment horizontal="center" vertical="center" wrapText="1"/>
    </xf>
    <xf numFmtId="0" fontId="31" fillId="0" borderId="1" xfId="0" applyFont="1" applyBorder="1" applyAlignment="1">
      <alignment horizontal="left" vertical="center" wrapText="1"/>
    </xf>
    <xf numFmtId="0" fontId="2" fillId="0" borderId="1" xfId="0" applyFont="1" applyBorder="1" applyAlignment="1">
      <alignment horizontal="center" vertical="center" wrapText="1"/>
    </xf>
    <xf numFmtId="0" fontId="33" fillId="0" borderId="1" xfId="0" applyFont="1" applyBorder="1" applyAlignment="1">
      <alignment horizontal="left" vertical="center" wrapText="1"/>
    </xf>
    <xf numFmtId="0" fontId="33" fillId="0" borderId="1" xfId="0" applyFont="1" applyBorder="1" applyAlignment="1">
      <alignment horizontal="center" vertical="center" wrapText="1"/>
    </xf>
    <xf numFmtId="0" fontId="2" fillId="0" borderId="1" xfId="0" applyFont="1" applyBorder="1" applyAlignment="1">
      <alignment horizontal="left" vertical="center" wrapText="1"/>
    </xf>
    <xf numFmtId="0" fontId="35" fillId="7" borderId="0" xfId="0" applyFont="1" applyFill="1" applyAlignment="1">
      <alignment horizontal="center" vertical="center" wrapText="1"/>
    </xf>
    <xf numFmtId="0" fontId="9" fillId="0" borderId="19" xfId="0" applyFont="1" applyBorder="1" applyAlignment="1">
      <alignment horizontal="right" vertical="center" wrapText="1"/>
    </xf>
    <xf numFmtId="0" fontId="16" fillId="0" borderId="20" xfId="0" applyFont="1" applyBorder="1" applyAlignment="1">
      <alignment horizontal="center" wrapText="1"/>
    </xf>
    <xf numFmtId="0" fontId="25" fillId="5" borderId="21" xfId="0" applyFont="1" applyFill="1" applyBorder="1"/>
    <xf numFmtId="0" fontId="9" fillId="0" borderId="15" xfId="0" applyFont="1" applyBorder="1" applyAlignment="1">
      <alignment horizontal="center" vertical="center"/>
    </xf>
    <xf numFmtId="0" fontId="16" fillId="0" borderId="0" xfId="0" applyFont="1" applyAlignment="1">
      <alignment horizontal="center" wrapText="1"/>
    </xf>
    <xf numFmtId="0" fontId="9" fillId="0" borderId="10" xfId="0" applyFont="1" applyBorder="1"/>
    <xf numFmtId="0" fontId="16" fillId="0" borderId="1" xfId="0" applyFont="1" applyBorder="1" applyAlignment="1">
      <alignment horizontal="center" vertical="center" wrapText="1"/>
    </xf>
    <xf numFmtId="0" fontId="16" fillId="0" borderId="0" xfId="0" applyFont="1" applyAlignment="1">
      <alignment horizontal="left" vertical="center"/>
    </xf>
    <xf numFmtId="2" fontId="29" fillId="0" borderId="0" xfId="0" applyNumberFormat="1" applyFont="1" applyAlignment="1">
      <alignment horizontal="left" vertical="center" wrapText="1"/>
    </xf>
    <xf numFmtId="2" fontId="15" fillId="0" borderId="0" xfId="0" applyNumberFormat="1" applyFont="1" applyAlignment="1">
      <alignment horizontal="left" vertical="center" wrapText="1"/>
    </xf>
    <xf numFmtId="9" fontId="5" fillId="0" borderId="18" xfId="1" applyFont="1" applyFill="1" applyBorder="1" applyAlignment="1">
      <alignment horizontal="center" vertical="center" wrapText="1"/>
    </xf>
    <xf numFmtId="0" fontId="1" fillId="0" borderId="18" xfId="0" applyFont="1" applyBorder="1" applyAlignment="1">
      <alignment horizontal="center" vertical="center" wrapText="1"/>
    </xf>
    <xf numFmtId="9" fontId="29" fillId="0" borderId="18" xfId="1"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22" xfId="0" applyFont="1" applyBorder="1" applyAlignment="1">
      <alignment horizontal="center" vertical="center"/>
    </xf>
    <xf numFmtId="0" fontId="17" fillId="0" borderId="22" xfId="0" applyFont="1" applyBorder="1" applyAlignment="1">
      <alignment horizontal="center" vertical="center"/>
    </xf>
    <xf numFmtId="0" fontId="17" fillId="0" borderId="7" xfId="0" applyFont="1" applyBorder="1" applyAlignment="1">
      <alignment horizontal="center" vertical="center"/>
    </xf>
    <xf numFmtId="0" fontId="15" fillId="0" borderId="0" xfId="0" applyFont="1" applyAlignment="1">
      <alignment vertical="center" wrapText="1"/>
    </xf>
    <xf numFmtId="0" fontId="26" fillId="7" borderId="12" xfId="0" applyFont="1" applyFill="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9" fontId="2" fillId="0" borderId="10" xfId="1" applyFont="1" applyFill="1" applyBorder="1" applyAlignment="1">
      <alignment horizontal="center" vertical="center" wrapText="1"/>
    </xf>
    <xf numFmtId="9" fontId="2" fillId="0" borderId="11" xfId="1" applyFont="1" applyFill="1" applyBorder="1" applyAlignment="1">
      <alignment horizontal="center" vertical="center" wrapText="1"/>
    </xf>
    <xf numFmtId="0" fontId="22" fillId="0" borderId="0" xfId="0" applyFont="1" applyAlignment="1">
      <alignment horizontal="center" vertical="center" wrapText="1"/>
    </xf>
    <xf numFmtId="0" fontId="24" fillId="0" borderId="12" xfId="0" applyFont="1" applyBorder="1" applyAlignment="1">
      <alignment horizontal="center" vertical="center" wrapText="1"/>
    </xf>
    <xf numFmtId="0" fontId="36" fillId="0" borderId="0" xfId="0" applyFont="1" applyAlignment="1">
      <alignment horizontal="center" vertical="center" wrapText="1"/>
    </xf>
    <xf numFmtId="9" fontId="2" fillId="0" borderId="9" xfId="1" applyFont="1" applyFill="1" applyBorder="1" applyAlignment="1">
      <alignment horizontal="center" vertical="center" wrapText="1"/>
    </xf>
    <xf numFmtId="0" fontId="15" fillId="3" borderId="0" xfId="0" applyFont="1" applyFill="1" applyAlignment="1">
      <alignment horizontal="center" vertical="center" wrapText="1"/>
    </xf>
    <xf numFmtId="0" fontId="37" fillId="0" borderId="0" xfId="0" applyFont="1" applyAlignment="1">
      <alignment horizontal="center" vertical="center" wrapText="1"/>
    </xf>
    <xf numFmtId="0" fontId="1" fillId="0" borderId="0" xfId="0" applyFont="1" applyAlignment="1">
      <alignment horizontal="center" vertical="center" wrapText="1"/>
    </xf>
    <xf numFmtId="2" fontId="15" fillId="3" borderId="0" xfId="0" applyNumberFormat="1" applyFont="1" applyFill="1" applyAlignment="1">
      <alignment horizontal="center" vertical="center"/>
    </xf>
    <xf numFmtId="0" fontId="17" fillId="0" borderId="0" xfId="0" applyFont="1" applyAlignment="1">
      <alignment horizontal="center" wrapText="1"/>
    </xf>
    <xf numFmtId="0" fontId="17" fillId="0" borderId="13" xfId="0" applyFont="1" applyBorder="1" applyAlignment="1">
      <alignment horizontal="center"/>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25" fillId="5" borderId="16" xfId="0" applyFont="1" applyFill="1" applyBorder="1" applyAlignment="1">
      <alignment horizontal="center" vertical="center"/>
    </xf>
    <xf numFmtId="0" fontId="25" fillId="5" borderId="13" xfId="0" applyFont="1" applyFill="1" applyBorder="1" applyAlignment="1">
      <alignment horizontal="center" vertical="center"/>
    </xf>
    <xf numFmtId="0" fontId="25" fillId="5" borderId="11" xfId="0" applyFont="1" applyFill="1" applyBorder="1" applyAlignment="1">
      <alignment horizontal="center" vertical="center"/>
    </xf>
    <xf numFmtId="0" fontId="9" fillId="0" borderId="0" xfId="0" applyFont="1" applyAlignment="1">
      <alignment horizontal="left"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5" fillId="3" borderId="14"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9" xfId="0" applyFont="1" applyFill="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center" wrapText="1"/>
    </xf>
    <xf numFmtId="2" fontId="15" fillId="3" borderId="14" xfId="0" applyNumberFormat="1" applyFont="1" applyFill="1" applyBorder="1" applyAlignment="1">
      <alignment horizontal="center" vertical="center"/>
    </xf>
    <xf numFmtId="2" fontId="15" fillId="3" borderId="12" xfId="0" applyNumberFormat="1" applyFont="1" applyFill="1" applyBorder="1" applyAlignment="1">
      <alignment horizontal="center" vertical="center"/>
    </xf>
    <xf numFmtId="2" fontId="15" fillId="3" borderId="9" xfId="0" applyNumberFormat="1" applyFont="1" applyFill="1" applyBorder="1" applyAlignment="1">
      <alignment horizontal="center" vertical="center"/>
    </xf>
    <xf numFmtId="2" fontId="15" fillId="0" borderId="0" xfId="0" applyNumberFormat="1" applyFont="1" applyAlignment="1">
      <alignment horizontal="center" vertical="center"/>
    </xf>
    <xf numFmtId="2" fontId="10" fillId="3" borderId="0" xfId="0" applyNumberFormat="1" applyFont="1" applyFill="1" applyAlignment="1">
      <alignment horizontal="center" vertical="center"/>
    </xf>
    <xf numFmtId="2" fontId="29" fillId="0" borderId="0" xfId="0" applyNumberFormat="1" applyFont="1" applyAlignment="1">
      <alignment horizontal="left" vertical="center" wrapText="1"/>
    </xf>
    <xf numFmtId="2" fontId="15" fillId="0" borderId="0" xfId="0" applyNumberFormat="1" applyFont="1" applyAlignment="1">
      <alignment horizontal="left" vertical="center" wrapText="1"/>
    </xf>
  </cellXfs>
  <cellStyles count="2">
    <cellStyle name="Normal" xfId="0" builtinId="0"/>
    <cellStyle name="Percent" xfId="1" builtinId="5"/>
  </cellStyles>
  <dxfs count="5">
    <dxf>
      <font>
        <b val="0"/>
        <i val="0"/>
        <strike val="0"/>
        <condense val="0"/>
        <extend val="0"/>
        <outline val="0"/>
        <shadow val="0"/>
        <u val="none"/>
        <vertAlign val="baseline"/>
        <sz val="11"/>
        <color auto="1"/>
        <name val="Lucida San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Lucida Sans"/>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Lucida Sans"/>
        <family val="2"/>
        <scheme val="none"/>
      </font>
      <fill>
        <patternFill patternType="none">
          <fgColor indexed="64"/>
          <bgColor auto="1"/>
        </patternFill>
      </fill>
      <alignment textRotation="0" wrapText="1" indent="0" justifyLastLine="0" shrinkToFit="0" readingOrder="0"/>
    </dxf>
    <dxf>
      <font>
        <strike val="0"/>
        <outline val="0"/>
        <shadow val="0"/>
        <u val="none"/>
        <vertAlign val="baseline"/>
        <sz val="11"/>
        <color theme="0"/>
        <name val="Lucida Sans"/>
        <family val="2"/>
        <scheme val="none"/>
      </font>
      <fill>
        <patternFill patternType="none">
          <fgColor indexed="64"/>
          <bgColor auto="1"/>
        </patternFill>
      </fill>
      <alignment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C3300"/>
      <color rgb="FF9DBD37"/>
      <color rgb="FFB73D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Curriculum: Climate</a:t>
            </a:r>
            <a:r>
              <a:rPr lang="en-GB" baseline="0"/>
              <a:t> Change &amp; Sustainability Education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E630-49A7-A03F-2B96D8EE52B3}"/>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E630-49A7-A03F-2B96D8EE52B3}"/>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E630-49A7-A03F-2B96D8EE52B3}"/>
              </c:ext>
            </c:extLst>
          </c:dPt>
          <c:cat>
            <c:strRef>
              <c:f>Results!$B$10:$B$11</c:f>
              <c:strCache>
                <c:ptCount val="2"/>
                <c:pt idx="0">
                  <c:v>Themes such as climate change education and sustainability, or the use of outdoor learning, are cross-cutting and embedded in your wider curriculum.</c:v>
                </c:pt>
                <c:pt idx="1">
                  <c:v>Themes such as climate, sustainability and outdoor learning are restricted to a few staff leaders and/or a small group of pupils and/or a short period of time in the year.</c:v>
                </c:pt>
              </c:strCache>
            </c:strRef>
          </c:cat>
          <c:val>
            <c:numRef>
              <c:f>Results!$C$10:$C$11</c:f>
              <c:numCache>
                <c:formatCode>0%</c:formatCode>
                <c:ptCount val="2"/>
                <c:pt idx="0">
                  <c:v>0</c:v>
                </c:pt>
                <c:pt idx="1">
                  <c:v>0</c:v>
                </c:pt>
              </c:numCache>
            </c:numRef>
          </c:val>
          <c:extLst>
            <c:ext xmlns:c16="http://schemas.microsoft.com/office/drawing/2014/chart" uri="{C3380CC4-5D6E-409C-BE32-E72D297353CC}">
              <c16:uniqueId val="{00000006-E630-49A7-A03F-2B96D8EE52B3}"/>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Excess Water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0F63-42ED-9C87-C0FFEBF13B0E}"/>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0F63-42ED-9C87-C0FFEBF13B0E}"/>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0F63-42ED-9C87-C0FFEBF13B0E}"/>
              </c:ext>
            </c:extLst>
          </c:dPt>
          <c:cat>
            <c:strRef>
              <c:f>Results!$B$32:$B$33</c:f>
              <c:strCache>
                <c:ptCount val="2"/>
                <c:pt idx="0">
                  <c:v>How does your site currently manage excess water?</c:v>
                </c:pt>
                <c:pt idx="1">
                  <c:v>Is excess water an issue on your site?</c:v>
                </c:pt>
              </c:strCache>
            </c:strRef>
          </c:cat>
          <c:val>
            <c:numRef>
              <c:f>Results!$C$32:$C$33</c:f>
              <c:numCache>
                <c:formatCode>0%</c:formatCode>
                <c:ptCount val="2"/>
                <c:pt idx="0">
                  <c:v>0</c:v>
                </c:pt>
                <c:pt idx="1">
                  <c:v>0</c:v>
                </c:pt>
              </c:numCache>
            </c:numRef>
          </c:val>
          <c:extLst>
            <c:ext xmlns:c16="http://schemas.microsoft.com/office/drawing/2014/chart" uri="{C3380CC4-5D6E-409C-BE32-E72D297353CC}">
              <c16:uniqueId val="{00000006-0F63-42ED-9C87-C0FFEBF13B0E}"/>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Drought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9DBD37"/>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522C-4927-A5B6-1D2E5B366ECE}"/>
              </c:ext>
            </c:extLst>
          </c:dPt>
          <c:dPt>
            <c:idx val="1"/>
            <c:invertIfNegative val="0"/>
            <c:bubble3D val="0"/>
            <c:spPr>
              <a:solidFill>
                <a:srgbClr val="B73D40"/>
              </a:solidFill>
              <a:ln>
                <a:noFill/>
              </a:ln>
              <a:effectLst/>
            </c:spPr>
            <c:extLst>
              <c:ext xmlns:c16="http://schemas.microsoft.com/office/drawing/2014/chart" uri="{C3380CC4-5D6E-409C-BE32-E72D297353CC}">
                <c16:uniqueId val="{00000003-522C-4927-A5B6-1D2E5B366ECE}"/>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522C-4927-A5B6-1D2E5B366ECE}"/>
              </c:ext>
            </c:extLst>
          </c:dPt>
          <c:cat>
            <c:strRef>
              <c:f>Results!$B$34:$B$35</c:f>
              <c:strCache>
                <c:ptCount val="2"/>
                <c:pt idx="0">
                  <c:v>How well do you manage water on our site to reduce drought on our site?</c:v>
                </c:pt>
                <c:pt idx="1">
                  <c:v>Is your site affected by or vulnerable to drought?</c:v>
                </c:pt>
              </c:strCache>
            </c:strRef>
          </c:cat>
          <c:val>
            <c:numRef>
              <c:f>Results!$C$34:$C$35</c:f>
              <c:numCache>
                <c:formatCode>0%</c:formatCode>
                <c:ptCount val="2"/>
                <c:pt idx="0">
                  <c:v>0</c:v>
                </c:pt>
                <c:pt idx="1">
                  <c:v>0</c:v>
                </c:pt>
              </c:numCache>
            </c:numRef>
          </c:val>
          <c:extLst>
            <c:ext xmlns:c16="http://schemas.microsoft.com/office/drawing/2014/chart" uri="{C3380CC4-5D6E-409C-BE32-E72D297353CC}">
              <c16:uniqueId val="{00000006-522C-4927-A5B6-1D2E5B366ECE}"/>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a:t>
            </a:r>
            <a:r>
              <a:rPr lang="en-GB" baseline="0"/>
              <a:t> Carbon management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9DBD37"/>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A511-481F-B243-EFAD78FB180D}"/>
              </c:ext>
            </c:extLst>
          </c:dPt>
          <c:dPt>
            <c:idx val="1"/>
            <c:invertIfNegative val="0"/>
            <c:bubble3D val="0"/>
            <c:spPr>
              <a:solidFill>
                <a:srgbClr val="B73D40"/>
              </a:solidFill>
              <a:ln>
                <a:noFill/>
              </a:ln>
              <a:effectLst/>
            </c:spPr>
            <c:extLst>
              <c:ext xmlns:c16="http://schemas.microsoft.com/office/drawing/2014/chart" uri="{C3380CC4-5D6E-409C-BE32-E72D297353CC}">
                <c16:uniqueId val="{00000003-A511-481F-B243-EFAD78FB180D}"/>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A511-481F-B243-EFAD78FB180D}"/>
              </c:ext>
            </c:extLst>
          </c:dPt>
          <c:cat>
            <c:strRef>
              <c:f>Results!$B$36:$B$37</c:f>
              <c:strCache>
                <c:ptCount val="2"/>
                <c:pt idx="0">
                  <c:v>How well does your site manage carbon, particularly sequestrating it in into the soil?</c:v>
                </c:pt>
                <c:pt idx="1">
                  <c:v>Could you sequestrate more carbon on your site?</c:v>
                </c:pt>
              </c:strCache>
            </c:strRef>
          </c:cat>
          <c:val>
            <c:numRef>
              <c:f>Results!$C$36:$C$37</c:f>
              <c:numCache>
                <c:formatCode>0%</c:formatCode>
                <c:ptCount val="2"/>
                <c:pt idx="0">
                  <c:v>0</c:v>
                </c:pt>
                <c:pt idx="1">
                  <c:v>0</c:v>
                </c:pt>
              </c:numCache>
            </c:numRef>
          </c:val>
          <c:extLst>
            <c:ext xmlns:c16="http://schemas.microsoft.com/office/drawing/2014/chart" uri="{C3380CC4-5D6E-409C-BE32-E72D297353CC}">
              <c16:uniqueId val="{00000006-A511-481F-B243-EFAD78FB180D}"/>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Air Quality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B73D40"/>
              </a:solidFill>
              <a:ln>
                <a:noFill/>
              </a:ln>
              <a:effectLst/>
            </c:spPr>
            <c:extLst>
              <c:ext xmlns:c16="http://schemas.microsoft.com/office/drawing/2014/chart" uri="{C3380CC4-5D6E-409C-BE32-E72D297353CC}">
                <c16:uniqueId val="{00000001-4A3D-411D-9F61-0A996CD1D076}"/>
              </c:ext>
            </c:extLst>
          </c:dPt>
          <c:dPt>
            <c:idx val="1"/>
            <c:invertIfNegative val="0"/>
            <c:bubble3D val="0"/>
            <c:spPr>
              <a:solidFill>
                <a:srgbClr val="9DBD37"/>
              </a:solidFill>
              <a:ln>
                <a:noFill/>
              </a:ln>
              <a:effectLst/>
            </c:spPr>
            <c:extLst>
              <c:ext xmlns:c16="http://schemas.microsoft.com/office/drawing/2014/chart" uri="{C3380CC4-5D6E-409C-BE32-E72D297353CC}">
                <c16:uniqueId val="{00000003-4A3D-411D-9F61-0A996CD1D076}"/>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4A3D-411D-9F61-0A996CD1D076}"/>
              </c:ext>
            </c:extLst>
          </c:dPt>
          <c:cat>
            <c:strRef>
              <c:f>Results!$B$38:$B$39</c:f>
              <c:strCache>
                <c:ptCount val="2"/>
                <c:pt idx="0">
                  <c:v>Do you have poor air quality on our site?</c:v>
                </c:pt>
                <c:pt idx="1">
                  <c:v>What are you doing to improve air quality on our site?</c:v>
                </c:pt>
              </c:strCache>
            </c:strRef>
          </c:cat>
          <c:val>
            <c:numRef>
              <c:f>Results!$C$38:$C$39</c:f>
              <c:numCache>
                <c:formatCode>0%</c:formatCode>
                <c:ptCount val="2"/>
                <c:pt idx="0">
                  <c:v>0</c:v>
                </c:pt>
                <c:pt idx="1">
                  <c:v>0</c:v>
                </c:pt>
              </c:numCache>
            </c:numRef>
          </c:val>
          <c:extLst>
            <c:ext xmlns:c16="http://schemas.microsoft.com/office/drawing/2014/chart" uri="{C3380CC4-5D6E-409C-BE32-E72D297353CC}">
              <c16:uniqueId val="{00000006-4A3D-411D-9F61-0A996CD1D076}"/>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814-48CE-9D6B-0424E9C67A9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814-48CE-9D6B-0424E9C67A9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814-48CE-9D6B-0424E9C67A9F}"/>
              </c:ext>
            </c:extLst>
          </c:dPt>
          <c:dPt>
            <c:idx val="3"/>
            <c:bubble3D val="0"/>
            <c:spPr>
              <a:solidFill>
                <a:schemeClr val="accent4">
                  <a:lumMod val="9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814-48CE-9D6B-0424E9C67A9F}"/>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814-48CE-9D6B-0424E9C67A9F}"/>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C814-48CE-9D6B-0424E9C67A9F}"/>
              </c:ext>
            </c:extLst>
          </c:dPt>
          <c:dPt>
            <c:idx val="6"/>
            <c:bubble3D val="0"/>
            <c:spPr>
              <a:solidFill>
                <a:schemeClr val="accent6">
                  <a:lumMod val="7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C814-48CE-9D6B-0424E9C67A9F}"/>
              </c:ext>
            </c:extLst>
          </c:dPt>
          <c:dPt>
            <c:idx val="7"/>
            <c:bubble3D val="0"/>
            <c:spPr>
              <a:solidFill>
                <a:srgbClr val="0070C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C814-48CE-9D6B-0424E9C67A9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Introduction!$I$267:$I$274</c:f>
              <c:strCache>
                <c:ptCount val="8"/>
                <c:pt idx="0">
                  <c:v>Buildings</c:v>
                </c:pt>
                <c:pt idx="1">
                  <c:v>Artificial surfaces</c:v>
                </c:pt>
                <c:pt idx="2">
                  <c:v>Tarmac / Hard Surfaces</c:v>
                </c:pt>
                <c:pt idx="3">
                  <c:v>Mown grass</c:v>
                </c:pt>
                <c:pt idx="4">
                  <c:v>Gardens </c:v>
                </c:pt>
                <c:pt idx="5">
                  <c:v>Trees, shrubs, hedges</c:v>
                </c:pt>
                <c:pt idx="6">
                  <c:v>Long grass / meadow / wildflower</c:v>
                </c:pt>
                <c:pt idx="7">
                  <c:v>Other</c:v>
                </c:pt>
              </c:strCache>
            </c:strRef>
          </c:cat>
          <c:val>
            <c:numRef>
              <c:f>Introduction!$J$267:$J$274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C814-48CE-9D6B-0424E9C67A9F}"/>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8808353144655954"/>
          <c:y val="0.35744017334272848"/>
          <c:w val="0.30206789107835202"/>
          <c:h val="0.3700176644700281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Culture: Vision &amp; Values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15B7-49B7-BC74-FD26F7FA8EF1}"/>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15B7-49B7-BC74-FD26F7FA8EF1}"/>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15B7-49B7-BC74-FD26F7FA8EF1}"/>
              </c:ext>
            </c:extLst>
          </c:dPt>
          <c:cat>
            <c:strRef>
              <c:f>Results!$B$8:$B$9</c:f>
              <c:strCache>
                <c:ptCount val="2"/>
                <c:pt idx="0">
                  <c:v>Your staff broadly share the same vision and share a responsibility to teach about climate change and sustainability, utilising outdoor learning when appropriate.</c:v>
                </c:pt>
                <c:pt idx="1">
                  <c:v>A small group of staff deliver all of the climate change, sustainability and outdoor learning experiences in the school.</c:v>
                </c:pt>
              </c:strCache>
            </c:strRef>
          </c:cat>
          <c:val>
            <c:numRef>
              <c:f>Results!$C$8:$C$9</c:f>
              <c:numCache>
                <c:formatCode>0%</c:formatCode>
                <c:ptCount val="2"/>
                <c:pt idx="0">
                  <c:v>0</c:v>
                </c:pt>
                <c:pt idx="1">
                  <c:v>0</c:v>
                </c:pt>
              </c:numCache>
            </c:numRef>
          </c:val>
          <c:extLst>
            <c:ext xmlns:c16="http://schemas.microsoft.com/office/drawing/2014/chart" uri="{C3380CC4-5D6E-409C-BE32-E72D297353CC}">
              <c16:uniqueId val="{00000006-15B7-49B7-BC74-FD26F7FA8EF1}"/>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Culture: Sustainability features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9BEC-4996-831B-BC22AC7FFBB6}"/>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9BEC-4996-831B-BC22AC7FFBB6}"/>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9BEC-4996-831B-BC22AC7FFBB6}"/>
              </c:ext>
            </c:extLst>
          </c:dPt>
          <c:cat>
            <c:strRef>
              <c:f>Results!$B$24:$B$25</c:f>
              <c:strCache>
                <c:ptCount val="2"/>
                <c:pt idx="0">
                  <c:v>How many wider sustainability features does your site offer?</c:v>
                </c:pt>
                <c:pt idx="1">
                  <c:v>Sustainability features - opportunity for improvement.</c:v>
                </c:pt>
              </c:strCache>
            </c:strRef>
          </c:cat>
          <c:val>
            <c:numRef>
              <c:f>Results!$C$24:$C$25</c:f>
              <c:numCache>
                <c:formatCode>0%</c:formatCode>
                <c:ptCount val="2"/>
                <c:pt idx="0">
                  <c:v>0</c:v>
                </c:pt>
                <c:pt idx="1">
                  <c:v>0</c:v>
                </c:pt>
              </c:numCache>
            </c:numRef>
          </c:val>
          <c:extLst>
            <c:ext xmlns:c16="http://schemas.microsoft.com/office/drawing/2014/chart" uri="{C3380CC4-5D6E-409C-BE32-E72D297353CC}">
              <c16:uniqueId val="{00000006-9BEC-4996-831B-BC22AC7FFBB6}"/>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Culture:</a:t>
            </a:r>
            <a:r>
              <a:rPr lang="en-GB" baseline="0"/>
              <a:t> Inclusion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6D0F-47FA-BDB5-BF5CA8BE0653}"/>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6D0F-47FA-BDB5-BF5CA8BE0653}"/>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6D0F-47FA-BDB5-BF5CA8BE0653}"/>
              </c:ext>
            </c:extLst>
          </c:dPt>
          <c:cat>
            <c:strRef>
              <c:f>Results!$B$40:$B$41</c:f>
              <c:strCache>
                <c:ptCount val="2"/>
                <c:pt idx="0">
                  <c:v>Your grounds are inclusive.</c:v>
                </c:pt>
                <c:pt idx="1">
                  <c:v>More work is needed to make your grounds inclusive.</c:v>
                </c:pt>
              </c:strCache>
            </c:strRef>
          </c:cat>
          <c:val>
            <c:numRef>
              <c:f>Results!$C$40:$C$41</c:f>
              <c:numCache>
                <c:formatCode>0%</c:formatCode>
                <c:ptCount val="2"/>
                <c:pt idx="0">
                  <c:v>0</c:v>
                </c:pt>
                <c:pt idx="1">
                  <c:v>0</c:v>
                </c:pt>
              </c:numCache>
            </c:numRef>
          </c:val>
          <c:extLst>
            <c:ext xmlns:c16="http://schemas.microsoft.com/office/drawing/2014/chart" uri="{C3380CC4-5D6E-409C-BE32-E72D297353CC}">
              <c16:uniqueId val="{00000006-6D0F-47FA-BDB5-BF5CA8BE0653}"/>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Culture: Policy, Practice and Ambition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8CEA-43CC-B0A7-946C90E4B912}"/>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8CEA-43CC-B0A7-946C90E4B912}"/>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8CEA-43CC-B0A7-946C90E4B912}"/>
              </c:ext>
            </c:extLst>
          </c:dPt>
          <c:cat>
            <c:strRef>
              <c:f>Results!$B$5:$B$7</c:f>
              <c:strCache>
                <c:ptCount val="3"/>
                <c:pt idx="0">
                  <c:v>You have a range of positive &amp; constructive policies and practice in place across climate change, sustainability, outdoor learning and play (themes which interact with each other).</c:v>
                </c:pt>
                <c:pt idx="1">
                  <c:v>You have some polices or practices which are not as positive or helpful in furthering climate change, sustainability, outdoor learning and play themes.</c:v>
                </c:pt>
                <c:pt idx="2">
                  <c:v>You have an ambition to improve, and hope for many changes in the future.</c:v>
                </c:pt>
              </c:strCache>
            </c:strRef>
          </c:cat>
          <c:val>
            <c:numRef>
              <c:f>Results!$C$5:$C$7</c:f>
              <c:numCache>
                <c:formatCode>0%</c:formatCode>
                <c:ptCount val="3"/>
                <c:pt idx="0">
                  <c:v>0</c:v>
                </c:pt>
                <c:pt idx="1">
                  <c:v>0</c:v>
                </c:pt>
                <c:pt idx="2">
                  <c:v>0</c:v>
                </c:pt>
              </c:numCache>
            </c:numRef>
          </c:val>
          <c:extLst>
            <c:ext xmlns:c16="http://schemas.microsoft.com/office/drawing/2014/chart" uri="{C3380CC4-5D6E-409C-BE32-E72D297353CC}">
              <c16:uniqueId val="{00000006-8CEA-43CC-B0A7-946C90E4B912}"/>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Curriculum: Play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9DBD37"/>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5309-4E3A-AB2D-B31728A288AB}"/>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5309-4E3A-AB2D-B31728A288AB}"/>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5309-4E3A-AB2D-B31728A288AB}"/>
              </c:ext>
            </c:extLst>
          </c:dPt>
          <c:cat>
            <c:strRef>
              <c:f>Results!$B$12:$B$13</c:f>
              <c:strCache>
                <c:ptCount val="2"/>
                <c:pt idx="0">
                  <c:v>Your policy &amp; practice increases opportunities for play.</c:v>
                </c:pt>
                <c:pt idx="1">
                  <c:v>Your policy &amp; practice restricts opportunity for play.</c:v>
                </c:pt>
              </c:strCache>
            </c:strRef>
          </c:cat>
          <c:val>
            <c:numRef>
              <c:f>Results!$C$12:$C$13</c:f>
              <c:numCache>
                <c:formatCode>0%</c:formatCode>
                <c:ptCount val="2"/>
                <c:pt idx="0">
                  <c:v>0</c:v>
                </c:pt>
                <c:pt idx="1">
                  <c:v>0</c:v>
                </c:pt>
              </c:numCache>
            </c:numRef>
          </c:val>
          <c:extLst>
            <c:ext xmlns:c16="http://schemas.microsoft.com/office/drawing/2014/chart" uri="{C3380CC4-5D6E-409C-BE32-E72D297353CC}">
              <c16:uniqueId val="{00000006-5309-4E3A-AB2D-B31728A288AB}"/>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Community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EA36-4C6D-9C32-433AEB6784F2}"/>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EA36-4C6D-9C32-433AEB6784F2}"/>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EA36-4C6D-9C32-433AEB6784F2}"/>
              </c:ext>
            </c:extLst>
          </c:dPt>
          <c:cat>
            <c:strRef>
              <c:f>Results!$B$14:$B$15</c:f>
              <c:strCache>
                <c:ptCount val="2"/>
                <c:pt idx="0">
                  <c:v>Your wider community is involved in supporting climate change, sustainability, outdoor learning, play and the use of your school grounds.</c:v>
                </c:pt>
                <c:pt idx="1">
                  <c:v>Do you exclude community from being involved in or accessing our grounds?</c:v>
                </c:pt>
              </c:strCache>
            </c:strRef>
          </c:cat>
          <c:val>
            <c:numRef>
              <c:f>Results!$C$14:$C$15</c:f>
              <c:numCache>
                <c:formatCode>0%</c:formatCode>
                <c:ptCount val="2"/>
                <c:pt idx="0">
                  <c:v>0</c:v>
                </c:pt>
                <c:pt idx="1">
                  <c:v>0</c:v>
                </c:pt>
              </c:numCache>
            </c:numRef>
          </c:val>
          <c:extLst>
            <c:ext xmlns:c16="http://schemas.microsoft.com/office/drawing/2014/chart" uri="{C3380CC4-5D6E-409C-BE32-E72D297353CC}">
              <c16:uniqueId val="{00000006-EA36-4C6D-9C32-433AEB6784F2}"/>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Community: Partnership</a:t>
            </a:r>
            <a:r>
              <a:rPr lang="en-GB" baseline="0"/>
              <a:t> with specialists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ED35-4BA4-A4E6-BD4E8266FEFA}"/>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ED35-4BA4-A4E6-BD4E8266FEFA}"/>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ED35-4BA4-A4E6-BD4E8266FEFA}"/>
              </c:ext>
            </c:extLst>
          </c:dPt>
          <c:cat>
            <c:strRef>
              <c:f>Results!$B$16:$B$17</c:f>
              <c:strCache>
                <c:ptCount val="2"/>
                <c:pt idx="0">
                  <c:v>How well do you partner with specialists to extend learning?</c:v>
                </c:pt>
                <c:pt idx="1">
                  <c:v>You lack partnership and sharing of vision around climate change, sustainability, outdoor learning and play.</c:v>
                </c:pt>
              </c:strCache>
            </c:strRef>
          </c:cat>
          <c:val>
            <c:numRef>
              <c:f>Results!$C$16:$C$17</c:f>
              <c:numCache>
                <c:formatCode>0%</c:formatCode>
                <c:ptCount val="2"/>
                <c:pt idx="0">
                  <c:v>0</c:v>
                </c:pt>
                <c:pt idx="1">
                  <c:v>0</c:v>
                </c:pt>
              </c:numCache>
            </c:numRef>
          </c:val>
          <c:extLst>
            <c:ext xmlns:c16="http://schemas.microsoft.com/office/drawing/2014/chart" uri="{C3380CC4-5D6E-409C-BE32-E72D297353CC}">
              <c16:uniqueId val="{00000006-ED35-4BA4-A4E6-BD4E8266FEFA}"/>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Features</a:t>
            </a:r>
            <a:r>
              <a:rPr lang="en-GB" baseline="0"/>
              <a:t> for learning and play</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FCAA-442E-92B4-F7B20C0720B6}"/>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FCAA-442E-92B4-F7B20C0720B6}"/>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FCAA-442E-92B4-F7B20C0720B6}"/>
              </c:ext>
            </c:extLst>
          </c:dPt>
          <c:cat>
            <c:strRef>
              <c:f>Results!$B$20:$B$21</c:f>
              <c:strCache>
                <c:ptCount val="2"/>
                <c:pt idx="0">
                  <c:v>There are features in your grounds created and maintained to facilitate learning and play.</c:v>
                </c:pt>
                <c:pt idx="1">
                  <c:v>Your grounds lack features to encourage use by teachers and/or your policy and practice discourages them from using the space.</c:v>
                </c:pt>
              </c:strCache>
            </c:strRef>
          </c:cat>
          <c:val>
            <c:numRef>
              <c:f>Results!$C$20:$C$21</c:f>
              <c:numCache>
                <c:formatCode>0%</c:formatCode>
                <c:ptCount val="2"/>
                <c:pt idx="0">
                  <c:v>0</c:v>
                </c:pt>
                <c:pt idx="1">
                  <c:v>0</c:v>
                </c:pt>
              </c:numCache>
            </c:numRef>
          </c:val>
          <c:extLst>
            <c:ext xmlns:c16="http://schemas.microsoft.com/office/drawing/2014/chart" uri="{C3380CC4-5D6E-409C-BE32-E72D297353CC}">
              <c16:uniqueId val="{00000006-FCAA-442E-92B4-F7B20C0720B6}"/>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Nature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5DAC-4431-892E-F4BEA865A340}"/>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5DAC-4431-892E-F4BEA865A340}"/>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5DAC-4431-892E-F4BEA865A340}"/>
              </c:ext>
            </c:extLst>
          </c:dPt>
          <c:cat>
            <c:strRef>
              <c:f>Results!$B$22:$B$23</c:f>
              <c:strCache>
                <c:ptCount val="2"/>
                <c:pt idx="0">
                  <c:v>How good is your site for nature?</c:v>
                </c:pt>
                <c:pt idx="1">
                  <c:v>Can you improve our site for nature?</c:v>
                </c:pt>
              </c:strCache>
            </c:strRef>
          </c:cat>
          <c:val>
            <c:numRef>
              <c:f>Results!$C$22:$C$23</c:f>
              <c:numCache>
                <c:formatCode>0%</c:formatCode>
                <c:ptCount val="2"/>
                <c:pt idx="0">
                  <c:v>0</c:v>
                </c:pt>
                <c:pt idx="1">
                  <c:v>0</c:v>
                </c:pt>
              </c:numCache>
            </c:numRef>
          </c:val>
          <c:extLst>
            <c:ext xmlns:c16="http://schemas.microsoft.com/office/drawing/2014/chart" uri="{C3380CC4-5D6E-409C-BE32-E72D297353CC}">
              <c16:uniqueId val="{00000006-5DAC-4431-892E-F4BEA865A340}"/>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Wind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9DBD37"/>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8EFA-40E0-B37D-34E70CD8311C}"/>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8EFA-40E0-B37D-34E70CD8311C}"/>
              </c:ext>
            </c:extLst>
          </c:dPt>
          <c:dPt>
            <c:idx val="2"/>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5-8EFA-40E0-B37D-34E70CD8311C}"/>
              </c:ext>
            </c:extLst>
          </c:dPt>
          <c:cat>
            <c:strRef>
              <c:f>Results!$B$26:$B$27</c:f>
              <c:strCache>
                <c:ptCount val="2"/>
                <c:pt idx="0">
                  <c:v>You have features or plan features which will shelter us from the wind</c:v>
                </c:pt>
                <c:pt idx="1">
                  <c:v>How much is wind an issue/could be an issue on your site?</c:v>
                </c:pt>
              </c:strCache>
            </c:strRef>
          </c:cat>
          <c:val>
            <c:numRef>
              <c:f>Results!$C$26:$C$27</c:f>
              <c:numCache>
                <c:formatCode>0%</c:formatCode>
                <c:ptCount val="2"/>
                <c:pt idx="0">
                  <c:v>0</c:v>
                </c:pt>
                <c:pt idx="1">
                  <c:v>0</c:v>
                </c:pt>
              </c:numCache>
            </c:numRef>
          </c:val>
          <c:extLst>
            <c:ext xmlns:c16="http://schemas.microsoft.com/office/drawing/2014/chart" uri="{C3380CC4-5D6E-409C-BE32-E72D297353CC}">
              <c16:uniqueId val="{00000006-8EFA-40E0-B37D-34E70CD8311C}"/>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Heat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00B050"/>
            </a:solidFill>
            <a:ln>
              <a:noFill/>
            </a:ln>
            <a:effectLst/>
          </c:spPr>
          <c:invertIfNegative val="0"/>
          <c:dPt>
            <c:idx val="0"/>
            <c:invertIfNegative val="0"/>
            <c:bubble3D val="0"/>
            <c:spPr>
              <a:solidFill>
                <a:srgbClr val="9DBD37"/>
              </a:solidFill>
              <a:ln>
                <a:solidFill>
                  <a:schemeClr val="accent6"/>
                </a:solidFill>
              </a:ln>
              <a:effectLst/>
            </c:spPr>
            <c:extLst>
              <c:ext xmlns:c16="http://schemas.microsoft.com/office/drawing/2014/chart" uri="{C3380CC4-5D6E-409C-BE32-E72D297353CC}">
                <c16:uniqueId val="{00000001-E922-4B17-8470-698D5F9ECE44}"/>
              </c:ext>
            </c:extLst>
          </c:dPt>
          <c:dPt>
            <c:idx val="1"/>
            <c:invertIfNegative val="0"/>
            <c:bubble3D val="0"/>
            <c:spPr>
              <a:solidFill>
                <a:srgbClr val="B73D40"/>
              </a:solidFill>
              <a:ln>
                <a:solidFill>
                  <a:srgbClr val="B73D40"/>
                </a:solidFill>
              </a:ln>
              <a:effectLst/>
            </c:spPr>
            <c:extLst>
              <c:ext xmlns:c16="http://schemas.microsoft.com/office/drawing/2014/chart" uri="{C3380CC4-5D6E-409C-BE32-E72D297353CC}">
                <c16:uniqueId val="{00000003-E922-4B17-8470-698D5F9ECE44}"/>
              </c:ext>
            </c:extLst>
          </c:dPt>
          <c:dPt>
            <c:idx val="2"/>
            <c:invertIfNegative val="0"/>
            <c:bubble3D val="0"/>
            <c:spPr>
              <a:solidFill>
                <a:schemeClr val="accent6"/>
              </a:solidFill>
              <a:ln>
                <a:solidFill>
                  <a:schemeClr val="accent6"/>
                </a:solidFill>
              </a:ln>
              <a:effectLst/>
            </c:spPr>
            <c:extLst>
              <c:ext xmlns:c16="http://schemas.microsoft.com/office/drawing/2014/chart" uri="{C3380CC4-5D6E-409C-BE32-E72D297353CC}">
                <c16:uniqueId val="{00000005-E922-4B17-8470-698D5F9ECE44}"/>
              </c:ext>
            </c:extLst>
          </c:dPt>
          <c:cat>
            <c:strRef>
              <c:f>Results!$B$28:$B$29</c:f>
              <c:strCache>
                <c:ptCount val="2"/>
                <c:pt idx="0">
                  <c:v>You have a features which reduce heat on your site</c:v>
                </c:pt>
                <c:pt idx="1">
                  <c:v>You may have a site vulnerable to overheating</c:v>
                </c:pt>
              </c:strCache>
            </c:strRef>
          </c:cat>
          <c:val>
            <c:numRef>
              <c:f>Results!$C$28:$C$29</c:f>
              <c:numCache>
                <c:formatCode>0%</c:formatCode>
                <c:ptCount val="2"/>
                <c:pt idx="0">
                  <c:v>0</c:v>
                </c:pt>
                <c:pt idx="1">
                  <c:v>0</c:v>
                </c:pt>
              </c:numCache>
            </c:numRef>
          </c:val>
          <c:extLst>
            <c:ext xmlns:c16="http://schemas.microsoft.com/office/drawing/2014/chart" uri="{C3380CC4-5D6E-409C-BE32-E72D297353CC}">
              <c16:uniqueId val="{00000006-E922-4B17-8470-698D5F9ECE44}"/>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Campus: Cold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rgbClr val="CC3300"/>
            </a:solidFill>
            <a:ln>
              <a:noFill/>
            </a:ln>
            <a:effectLst/>
          </c:spPr>
          <c:invertIfNegative val="0"/>
          <c:dPt>
            <c:idx val="0"/>
            <c:invertIfNegative val="0"/>
            <c:bubble3D val="0"/>
            <c:spPr>
              <a:solidFill>
                <a:srgbClr val="B73D40"/>
              </a:solidFill>
              <a:ln>
                <a:noFill/>
              </a:ln>
              <a:effectLst/>
            </c:spPr>
            <c:extLst>
              <c:ext xmlns:c16="http://schemas.microsoft.com/office/drawing/2014/chart" uri="{C3380CC4-5D6E-409C-BE32-E72D297353CC}">
                <c16:uniqueId val="{00000001-CB7D-4595-B15F-A906E6EC2878}"/>
              </c:ext>
            </c:extLst>
          </c:dPt>
          <c:dPt>
            <c:idx val="1"/>
            <c:invertIfNegative val="0"/>
            <c:bubble3D val="0"/>
            <c:spPr>
              <a:solidFill>
                <a:srgbClr val="9DBD37"/>
              </a:solidFill>
              <a:ln>
                <a:noFill/>
              </a:ln>
              <a:effectLst/>
            </c:spPr>
            <c:extLst>
              <c:ext xmlns:c16="http://schemas.microsoft.com/office/drawing/2014/chart" uri="{C3380CC4-5D6E-409C-BE32-E72D297353CC}">
                <c16:uniqueId val="{00000003-CB7D-4595-B15F-A906E6EC2878}"/>
              </c:ext>
            </c:extLst>
          </c:dPt>
          <c:dPt>
            <c:idx val="2"/>
            <c:invertIfNegative val="0"/>
            <c:bubble3D val="0"/>
            <c:spPr>
              <a:solidFill>
                <a:srgbClr val="CC3300"/>
              </a:solidFill>
              <a:ln>
                <a:solidFill>
                  <a:schemeClr val="accent6"/>
                </a:solidFill>
              </a:ln>
              <a:effectLst/>
            </c:spPr>
            <c:extLst>
              <c:ext xmlns:c16="http://schemas.microsoft.com/office/drawing/2014/chart" uri="{C3380CC4-5D6E-409C-BE32-E72D297353CC}">
                <c16:uniqueId val="{00000005-CB7D-4595-B15F-A906E6EC2878}"/>
              </c:ext>
            </c:extLst>
          </c:dPt>
          <c:cat>
            <c:strRef>
              <c:f>Results!$B$30:$B$31</c:f>
              <c:strCache>
                <c:ptCount val="2"/>
                <c:pt idx="0">
                  <c:v>Does your site have cold areas?</c:v>
                </c:pt>
                <c:pt idx="1">
                  <c:v>Do you currently provide shelter from the cold?</c:v>
                </c:pt>
              </c:strCache>
            </c:strRef>
          </c:cat>
          <c:val>
            <c:numRef>
              <c:f>Results!$C$30:$C$31</c:f>
              <c:numCache>
                <c:formatCode>0%</c:formatCode>
                <c:ptCount val="2"/>
                <c:pt idx="0">
                  <c:v>0</c:v>
                </c:pt>
                <c:pt idx="1">
                  <c:v>0</c:v>
                </c:pt>
              </c:numCache>
            </c:numRef>
          </c:val>
          <c:extLst>
            <c:ext xmlns:c16="http://schemas.microsoft.com/office/drawing/2014/chart" uri="{C3380CC4-5D6E-409C-BE32-E72D297353CC}">
              <c16:uniqueId val="{00000006-CB7D-4595-B15F-A906E6EC2878}"/>
            </c:ext>
          </c:extLst>
        </c:ser>
        <c:dLbls>
          <c:showLegendKey val="0"/>
          <c:showVal val="0"/>
          <c:showCatName val="0"/>
          <c:showSerName val="0"/>
          <c:showPercent val="0"/>
          <c:showBubbleSize val="0"/>
        </c:dLbls>
        <c:gapWidth val="182"/>
        <c:axId val="541554424"/>
        <c:axId val="541554784"/>
      </c:barChart>
      <c:catAx>
        <c:axId val="541554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784"/>
        <c:crosses val="autoZero"/>
        <c:auto val="1"/>
        <c:lblAlgn val="ctr"/>
        <c:lblOffset val="100"/>
        <c:noMultiLvlLbl val="0"/>
      </c:catAx>
      <c:valAx>
        <c:axId val="541554784"/>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55442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18" Type="http://schemas.openxmlformats.org/officeDocument/2006/relationships/image" Target="../media/image5.png"/><Relationship Id="rId26" Type="http://schemas.openxmlformats.org/officeDocument/2006/relationships/chart" Target="../charts/chart16.xml"/><Relationship Id="rId3" Type="http://schemas.openxmlformats.org/officeDocument/2006/relationships/chart" Target="../charts/chart2.xml"/><Relationship Id="rId21" Type="http://schemas.openxmlformats.org/officeDocument/2006/relationships/image" Target="../media/image8.png"/><Relationship Id="rId7" Type="http://schemas.openxmlformats.org/officeDocument/2006/relationships/chart" Target="../charts/chart6.xml"/><Relationship Id="rId12" Type="http://schemas.openxmlformats.org/officeDocument/2006/relationships/chart" Target="../charts/chart11.xml"/><Relationship Id="rId17" Type="http://schemas.openxmlformats.org/officeDocument/2006/relationships/image" Target="../media/image4.png"/><Relationship Id="rId25" Type="http://schemas.openxmlformats.org/officeDocument/2006/relationships/image" Target="../media/image11.png"/><Relationship Id="rId2" Type="http://schemas.openxmlformats.org/officeDocument/2006/relationships/chart" Target="../charts/chart1.xml"/><Relationship Id="rId16" Type="http://schemas.openxmlformats.org/officeDocument/2006/relationships/image" Target="../media/image3.png"/><Relationship Id="rId20" Type="http://schemas.openxmlformats.org/officeDocument/2006/relationships/image" Target="../media/image7.png"/><Relationship Id="rId1" Type="http://schemas.openxmlformats.org/officeDocument/2006/relationships/image" Target="../media/image2.tiff"/><Relationship Id="rId6" Type="http://schemas.openxmlformats.org/officeDocument/2006/relationships/chart" Target="../charts/chart5.xml"/><Relationship Id="rId11" Type="http://schemas.openxmlformats.org/officeDocument/2006/relationships/chart" Target="../charts/chart10.xml"/><Relationship Id="rId24" Type="http://schemas.openxmlformats.org/officeDocument/2006/relationships/chart" Target="../charts/chart15.xml"/><Relationship Id="rId5" Type="http://schemas.openxmlformats.org/officeDocument/2006/relationships/chart" Target="../charts/chart4.xml"/><Relationship Id="rId15" Type="http://schemas.openxmlformats.org/officeDocument/2006/relationships/chart" Target="../charts/chart14.xml"/><Relationship Id="rId23" Type="http://schemas.openxmlformats.org/officeDocument/2006/relationships/image" Target="../media/image10.png"/><Relationship Id="rId28" Type="http://schemas.openxmlformats.org/officeDocument/2006/relationships/chart" Target="../charts/chart18.xml"/><Relationship Id="rId10" Type="http://schemas.openxmlformats.org/officeDocument/2006/relationships/chart" Target="../charts/chart9.xml"/><Relationship Id="rId19" Type="http://schemas.openxmlformats.org/officeDocument/2006/relationships/image" Target="../media/image6.png"/><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9.png"/><Relationship Id="rId27"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74294</xdr:colOff>
      <xdr:row>2</xdr:row>
      <xdr:rowOff>1905</xdr:rowOff>
    </xdr:from>
    <xdr:to>
      <xdr:col>6</xdr:col>
      <xdr:colOff>2628899</xdr:colOff>
      <xdr:row>7</xdr:row>
      <xdr:rowOff>257175</xdr:rowOff>
    </xdr:to>
    <xdr:sp macro="" textlink="">
      <xdr:nvSpPr>
        <xdr:cNvPr id="3" name="TextBox 2">
          <a:extLst>
            <a:ext uri="{FF2B5EF4-FFF2-40B4-BE49-F238E27FC236}">
              <a16:creationId xmlns:a16="http://schemas.microsoft.com/office/drawing/2014/main" id="{6C583A08-4BFF-9F5A-5877-8BD8B5C42E6B}"/>
            </a:ext>
          </a:extLst>
        </xdr:cNvPr>
        <xdr:cNvSpPr txBox="1"/>
      </xdr:nvSpPr>
      <xdr:spPr>
        <a:xfrm>
          <a:off x="74294" y="744855"/>
          <a:ext cx="9012555" cy="3779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audit is intended to assist in understanding the risks that our changing climate brings to your school grounds, and the nature-based adaptations you can make. It is not intended to be exhaustive or dictate your priorities. The intention is to provide an opportunity to reflect on your education practice and how well adapted your spaces are to our changing climate.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How to use the audit: this audit is best undertaken with a group of learners and adults from the school - different views and experiences are important. Do also undertake the audit with a map in hand and while moving around the school grounds. Pupils often know 'secret' areas, and it can also jog memories around what happens on a windy, wet, or hot day in the grounds.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To complete the audit, select the closest matching statement. You can enter your results directly in the digital version of the audit or complete the audit on paper before entering the results back in the classroom. Please note that an incomplete audit will create incomplete results, as the questions interlink with each other.</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On the 'Results' tab you will find a graph of where you are currently with regards to having climate ready school grounds.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After completing this audit and gathering the results, do engage with the pupils and other staff about what you have learned, and agree what your priorities and plans are. This audit is as much about your practice as an educator and the learning experience your pupils have as it is about adapting our schools' outdoor spaces to better prepare for a changing climate.</a:t>
          </a:r>
        </a:p>
        <a:p>
          <a:endParaRPr lang="en-GB" sz="1100">
            <a:solidFill>
              <a:schemeClr val="dk1"/>
            </a:solidFill>
            <a:effectLst/>
            <a:latin typeface="+mn-lt"/>
            <a:ea typeface="+mn-ea"/>
            <a:cs typeface="+mn-cs"/>
          </a:endParaRPr>
        </a:p>
        <a:p>
          <a:r>
            <a:rPr lang="en-GB" sz="1400" b="1">
              <a:solidFill>
                <a:schemeClr val="dk1"/>
              </a:solidFill>
              <a:effectLst/>
              <a:latin typeface="+mn-lt"/>
              <a:ea typeface="+mn-ea"/>
              <a:cs typeface="+mn-cs"/>
            </a:rPr>
            <a:t>www.ltl.org.uk | 01786 465 934</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audit</a:t>
          </a:r>
          <a:r>
            <a:rPr lang="en-GB" sz="1100" baseline="0">
              <a:solidFill>
                <a:schemeClr val="dk1"/>
              </a:solidFill>
              <a:effectLst/>
              <a:latin typeface="+mn-lt"/>
              <a:ea typeface="+mn-ea"/>
              <a:cs typeface="+mn-cs"/>
            </a:rPr>
            <a:t> is for non-commercial use only, Copywright Learning through Landscapes 2024</a:t>
          </a:r>
          <a:endParaRPr lang="en-GB" sz="1100">
            <a:solidFill>
              <a:schemeClr val="dk1"/>
            </a:solidFill>
            <a:effectLst/>
            <a:latin typeface="+mn-lt"/>
            <a:ea typeface="+mn-ea"/>
            <a:cs typeface="+mn-cs"/>
          </a:endParaRPr>
        </a:p>
        <a:p>
          <a:endParaRPr lang="en-GB" sz="1100" kern="1200"/>
        </a:p>
      </xdr:txBody>
    </xdr:sp>
    <xdr:clientData/>
  </xdr:twoCellAnchor>
  <xdr:oneCellAnchor>
    <xdr:from>
      <xdr:col>6</xdr:col>
      <xdr:colOff>2646045</xdr:colOff>
      <xdr:row>2</xdr:row>
      <xdr:rowOff>49530</xdr:rowOff>
    </xdr:from>
    <xdr:ext cx="800974" cy="1155106"/>
    <xdr:pic>
      <xdr:nvPicPr>
        <xdr:cNvPr id="2" name="Picture 1">
          <a:extLst>
            <a:ext uri="{FF2B5EF4-FFF2-40B4-BE49-F238E27FC236}">
              <a16:creationId xmlns:a16="http://schemas.microsoft.com/office/drawing/2014/main" id="{780072DF-8F5D-463C-AFD3-5AEE0C559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03995" y="792480"/>
          <a:ext cx="800974" cy="11551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2325687</xdr:colOff>
      <xdr:row>0</xdr:row>
      <xdr:rowOff>111125</xdr:rowOff>
    </xdr:from>
    <xdr:ext cx="1029032" cy="1483995"/>
    <xdr:pic>
      <xdr:nvPicPr>
        <xdr:cNvPr id="9" name="Picture 8">
          <a:extLst>
            <a:ext uri="{FF2B5EF4-FFF2-40B4-BE49-F238E27FC236}">
              <a16:creationId xmlns:a16="http://schemas.microsoft.com/office/drawing/2014/main" id="{D1AB0238-5DD8-4A7F-B112-A5BED9362F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6687" y="111125"/>
          <a:ext cx="1029032" cy="1483995"/>
        </a:xfrm>
        <a:prstGeom prst="rect">
          <a:avLst/>
        </a:prstGeom>
      </xdr:spPr>
    </xdr:pic>
    <xdr:clientData/>
  </xdr:oneCellAnchor>
  <xdr:twoCellAnchor>
    <xdr:from>
      <xdr:col>1</xdr:col>
      <xdr:colOff>0</xdr:colOff>
      <xdr:row>111</xdr:row>
      <xdr:rowOff>0</xdr:rowOff>
    </xdr:from>
    <xdr:to>
      <xdr:col>3</xdr:col>
      <xdr:colOff>291782</xdr:colOff>
      <xdr:row>126</xdr:row>
      <xdr:rowOff>10478</xdr:rowOff>
    </xdr:to>
    <xdr:graphicFrame macro="">
      <xdr:nvGraphicFramePr>
        <xdr:cNvPr id="22" name="Chart 21">
          <a:extLst>
            <a:ext uri="{FF2B5EF4-FFF2-40B4-BE49-F238E27FC236}">
              <a16:creationId xmlns:a16="http://schemas.microsoft.com/office/drawing/2014/main" id="{414F4044-8128-4FAB-B8C5-78EA03181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127</xdr:row>
      <xdr:rowOff>0</xdr:rowOff>
    </xdr:from>
    <xdr:to>
      <xdr:col>3</xdr:col>
      <xdr:colOff>291782</xdr:colOff>
      <xdr:row>142</xdr:row>
      <xdr:rowOff>953</xdr:rowOff>
    </xdr:to>
    <xdr:graphicFrame macro="">
      <xdr:nvGraphicFramePr>
        <xdr:cNvPr id="24" name="Chart 23">
          <a:extLst>
            <a:ext uri="{FF2B5EF4-FFF2-40B4-BE49-F238E27FC236}">
              <a16:creationId xmlns:a16="http://schemas.microsoft.com/office/drawing/2014/main" id="{669999C7-0D7C-467C-A618-D619230E57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293</xdr:row>
      <xdr:rowOff>0</xdr:rowOff>
    </xdr:from>
    <xdr:to>
      <xdr:col>3</xdr:col>
      <xdr:colOff>291782</xdr:colOff>
      <xdr:row>308</xdr:row>
      <xdr:rowOff>10477</xdr:rowOff>
    </xdr:to>
    <xdr:graphicFrame macro="">
      <xdr:nvGraphicFramePr>
        <xdr:cNvPr id="26" name="Chart 25">
          <a:extLst>
            <a:ext uri="{FF2B5EF4-FFF2-40B4-BE49-F238E27FC236}">
              <a16:creationId xmlns:a16="http://schemas.microsoft.com/office/drawing/2014/main" id="{FF5F11D3-748E-487C-A001-2C05DE47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309</xdr:row>
      <xdr:rowOff>0</xdr:rowOff>
    </xdr:from>
    <xdr:to>
      <xdr:col>3</xdr:col>
      <xdr:colOff>291782</xdr:colOff>
      <xdr:row>324</xdr:row>
      <xdr:rowOff>952</xdr:rowOff>
    </xdr:to>
    <xdr:graphicFrame macro="">
      <xdr:nvGraphicFramePr>
        <xdr:cNvPr id="28" name="Chart 27">
          <a:extLst>
            <a:ext uri="{FF2B5EF4-FFF2-40B4-BE49-F238E27FC236}">
              <a16:creationId xmlns:a16="http://schemas.microsoft.com/office/drawing/2014/main" id="{E09F6048-7168-41D7-A759-528C75B3C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146</xdr:row>
      <xdr:rowOff>0</xdr:rowOff>
    </xdr:from>
    <xdr:to>
      <xdr:col>3</xdr:col>
      <xdr:colOff>291782</xdr:colOff>
      <xdr:row>161</xdr:row>
      <xdr:rowOff>2857</xdr:rowOff>
    </xdr:to>
    <xdr:graphicFrame macro="">
      <xdr:nvGraphicFramePr>
        <xdr:cNvPr id="31" name="Chart 30">
          <a:extLst>
            <a:ext uri="{FF2B5EF4-FFF2-40B4-BE49-F238E27FC236}">
              <a16:creationId xmlns:a16="http://schemas.microsoft.com/office/drawing/2014/main" id="{A46A6C11-C401-49C8-9111-E06EED88F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162</xdr:row>
      <xdr:rowOff>0</xdr:rowOff>
    </xdr:from>
    <xdr:to>
      <xdr:col>3</xdr:col>
      <xdr:colOff>291782</xdr:colOff>
      <xdr:row>177</xdr:row>
      <xdr:rowOff>6667</xdr:rowOff>
    </xdr:to>
    <xdr:graphicFrame macro="">
      <xdr:nvGraphicFramePr>
        <xdr:cNvPr id="65" name="Chart 64">
          <a:extLst>
            <a:ext uri="{FF2B5EF4-FFF2-40B4-BE49-F238E27FC236}">
              <a16:creationId xmlns:a16="http://schemas.microsoft.com/office/drawing/2014/main" id="{7A72B0BE-4685-49D9-8E37-D460E0E019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178</xdr:row>
      <xdr:rowOff>0</xdr:rowOff>
    </xdr:from>
    <xdr:to>
      <xdr:col>3</xdr:col>
      <xdr:colOff>291782</xdr:colOff>
      <xdr:row>193</xdr:row>
      <xdr:rowOff>8572</xdr:rowOff>
    </xdr:to>
    <xdr:graphicFrame macro="">
      <xdr:nvGraphicFramePr>
        <xdr:cNvPr id="70" name="Chart 69">
          <a:extLst>
            <a:ext uri="{FF2B5EF4-FFF2-40B4-BE49-F238E27FC236}">
              <a16:creationId xmlns:a16="http://schemas.microsoft.com/office/drawing/2014/main" id="{E0965033-D1C6-4321-BFE7-517ACC888E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194</xdr:row>
      <xdr:rowOff>0</xdr:rowOff>
    </xdr:from>
    <xdr:to>
      <xdr:col>3</xdr:col>
      <xdr:colOff>291782</xdr:colOff>
      <xdr:row>209</xdr:row>
      <xdr:rowOff>8572</xdr:rowOff>
    </xdr:to>
    <xdr:graphicFrame macro="">
      <xdr:nvGraphicFramePr>
        <xdr:cNvPr id="73" name="Chart 72">
          <a:extLst>
            <a:ext uri="{FF2B5EF4-FFF2-40B4-BE49-F238E27FC236}">
              <a16:creationId xmlns:a16="http://schemas.microsoft.com/office/drawing/2014/main" id="{BE772C23-3BC2-489D-A762-AA18ECF8B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210</xdr:row>
      <xdr:rowOff>0</xdr:rowOff>
    </xdr:from>
    <xdr:to>
      <xdr:col>3</xdr:col>
      <xdr:colOff>291782</xdr:colOff>
      <xdr:row>225</xdr:row>
      <xdr:rowOff>4762</xdr:rowOff>
    </xdr:to>
    <xdr:graphicFrame macro="">
      <xdr:nvGraphicFramePr>
        <xdr:cNvPr id="85" name="Chart 84">
          <a:extLst>
            <a:ext uri="{FF2B5EF4-FFF2-40B4-BE49-F238E27FC236}">
              <a16:creationId xmlns:a16="http://schemas.microsoft.com/office/drawing/2014/main" id="{C750CD84-9615-4A1B-9DB9-12EF7255B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226</xdr:row>
      <xdr:rowOff>0</xdr:rowOff>
    </xdr:from>
    <xdr:to>
      <xdr:col>3</xdr:col>
      <xdr:colOff>291782</xdr:colOff>
      <xdr:row>241</xdr:row>
      <xdr:rowOff>4762</xdr:rowOff>
    </xdr:to>
    <xdr:graphicFrame macro="">
      <xdr:nvGraphicFramePr>
        <xdr:cNvPr id="88" name="Chart 87">
          <a:extLst>
            <a:ext uri="{FF2B5EF4-FFF2-40B4-BE49-F238E27FC236}">
              <a16:creationId xmlns:a16="http://schemas.microsoft.com/office/drawing/2014/main" id="{316887FC-008F-45C2-B874-BFF66AC75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242</xdr:row>
      <xdr:rowOff>0</xdr:rowOff>
    </xdr:from>
    <xdr:to>
      <xdr:col>3</xdr:col>
      <xdr:colOff>291782</xdr:colOff>
      <xdr:row>256</xdr:row>
      <xdr:rowOff>181610</xdr:rowOff>
    </xdr:to>
    <xdr:graphicFrame macro="">
      <xdr:nvGraphicFramePr>
        <xdr:cNvPr id="90" name="Chart 89">
          <a:extLst>
            <a:ext uri="{FF2B5EF4-FFF2-40B4-BE49-F238E27FC236}">
              <a16:creationId xmlns:a16="http://schemas.microsoft.com/office/drawing/2014/main" id="{7DBBEA38-D110-4214-B4B2-BA024A5CC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258</xdr:row>
      <xdr:rowOff>0</xdr:rowOff>
    </xdr:from>
    <xdr:to>
      <xdr:col>3</xdr:col>
      <xdr:colOff>291782</xdr:colOff>
      <xdr:row>273</xdr:row>
      <xdr:rowOff>952</xdr:rowOff>
    </xdr:to>
    <xdr:graphicFrame macro="">
      <xdr:nvGraphicFramePr>
        <xdr:cNvPr id="92" name="Chart 91">
          <a:extLst>
            <a:ext uri="{FF2B5EF4-FFF2-40B4-BE49-F238E27FC236}">
              <a16:creationId xmlns:a16="http://schemas.microsoft.com/office/drawing/2014/main" id="{4C77ADC0-BF63-434A-A8A2-2C32A5F67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274</xdr:row>
      <xdr:rowOff>0</xdr:rowOff>
    </xdr:from>
    <xdr:to>
      <xdr:col>3</xdr:col>
      <xdr:colOff>291782</xdr:colOff>
      <xdr:row>289</xdr:row>
      <xdr:rowOff>6667</xdr:rowOff>
    </xdr:to>
    <xdr:graphicFrame macro="">
      <xdr:nvGraphicFramePr>
        <xdr:cNvPr id="107" name="Chart 106">
          <a:extLst>
            <a:ext uri="{FF2B5EF4-FFF2-40B4-BE49-F238E27FC236}">
              <a16:creationId xmlns:a16="http://schemas.microsoft.com/office/drawing/2014/main" id="{E0603684-D7F8-4690-AB29-1801B8251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327</xdr:row>
      <xdr:rowOff>0</xdr:rowOff>
    </xdr:from>
    <xdr:to>
      <xdr:col>3</xdr:col>
      <xdr:colOff>3460750</xdr:colOff>
      <xdr:row>352</xdr:row>
      <xdr:rowOff>71438</xdr:rowOff>
    </xdr:to>
    <xdr:graphicFrame macro="">
      <xdr:nvGraphicFramePr>
        <xdr:cNvPr id="114" name="Chart 113">
          <a:extLst>
            <a:ext uri="{FF2B5EF4-FFF2-40B4-BE49-F238E27FC236}">
              <a16:creationId xmlns:a16="http://schemas.microsoft.com/office/drawing/2014/main" id="{1F444D88-2DF4-45E0-83AB-51BC4354D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321310</xdr:colOff>
      <xdr:row>162</xdr:row>
      <xdr:rowOff>0</xdr:rowOff>
    </xdr:from>
    <xdr:to>
      <xdr:col>3</xdr:col>
      <xdr:colOff>3444875</xdr:colOff>
      <xdr:row>171</xdr:row>
      <xdr:rowOff>7937</xdr:rowOff>
    </xdr:to>
    <xdr:sp macro="" textlink="">
      <xdr:nvSpPr>
        <xdr:cNvPr id="116" name="TextBox 85">
          <a:extLst>
            <a:ext uri="{FF2B5EF4-FFF2-40B4-BE49-F238E27FC236}">
              <a16:creationId xmlns:a16="http://schemas.microsoft.com/office/drawing/2014/main" id="{063DD5E1-1E24-494A-BB27-BAC3515D46AE}"/>
            </a:ext>
          </a:extLst>
        </xdr:cNvPr>
        <xdr:cNvSpPr txBox="1"/>
      </xdr:nvSpPr>
      <xdr:spPr>
        <a:xfrm>
          <a:off x="4853623" y="48593375"/>
          <a:ext cx="3123565" cy="165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Nature is an</a:t>
          </a:r>
          <a:r>
            <a:rPr lang="en-GB" sz="1000" baseline="0">
              <a:latin typeface="Lucida Sans" panose="020B0602030504020204" pitchFamily="34" charset="0"/>
            </a:rPr>
            <a:t> amazing thing, and as we address climate change, nature-based solutions are one of the most important tools we have. Nature can cool areas, slow windspeeds, absorb water and carbon, and create spaces which shelter us all.</a:t>
          </a:r>
        </a:p>
        <a:p>
          <a:r>
            <a:rPr lang="en-GB" sz="1000" baseline="0">
              <a:latin typeface="Lucida Sans" panose="020B0602030504020204" pitchFamily="34" charset="0"/>
            </a:rPr>
            <a:t>Even the most concrete of school grounds can be transformed with vision, time and effort.</a:t>
          </a: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oneCellAnchor>
    <xdr:from>
      <xdr:col>3</xdr:col>
      <xdr:colOff>1815464</xdr:colOff>
      <xdr:row>172</xdr:row>
      <xdr:rowOff>1270</xdr:rowOff>
    </xdr:from>
    <xdr:ext cx="606853" cy="612420"/>
    <xdr:pic>
      <xdr:nvPicPr>
        <xdr:cNvPr id="117" name="Picture 116">
          <a:extLst>
            <a:ext uri="{FF2B5EF4-FFF2-40B4-BE49-F238E27FC236}">
              <a16:creationId xmlns:a16="http://schemas.microsoft.com/office/drawing/2014/main" id="{084F02EE-6496-4A6E-B2DE-2C514B04D0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347777" y="50420270"/>
          <a:ext cx="606853" cy="612420"/>
        </a:xfrm>
        <a:prstGeom prst="rect">
          <a:avLst/>
        </a:prstGeom>
      </xdr:spPr>
    </xdr:pic>
    <xdr:clientData/>
  </xdr:oneCellAnchor>
  <xdr:oneCellAnchor>
    <xdr:from>
      <xdr:col>3</xdr:col>
      <xdr:colOff>1049337</xdr:colOff>
      <xdr:row>171</xdr:row>
      <xdr:rowOff>166687</xdr:rowOff>
    </xdr:from>
    <xdr:ext cx="601138" cy="612420"/>
    <xdr:pic>
      <xdr:nvPicPr>
        <xdr:cNvPr id="118" name="Picture 117">
          <a:extLst>
            <a:ext uri="{FF2B5EF4-FFF2-40B4-BE49-F238E27FC236}">
              <a16:creationId xmlns:a16="http://schemas.microsoft.com/office/drawing/2014/main" id="{C98D8B94-90B9-4612-AE6D-5C2A6151AD2A}"/>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581650" y="50403125"/>
          <a:ext cx="601138" cy="612420"/>
        </a:xfrm>
        <a:prstGeom prst="rect">
          <a:avLst/>
        </a:prstGeom>
      </xdr:spPr>
    </xdr:pic>
    <xdr:clientData/>
  </xdr:oneCellAnchor>
  <xdr:twoCellAnchor>
    <xdr:from>
      <xdr:col>3</xdr:col>
      <xdr:colOff>279717</xdr:colOff>
      <xdr:row>178</xdr:row>
      <xdr:rowOff>0</xdr:rowOff>
    </xdr:from>
    <xdr:to>
      <xdr:col>3</xdr:col>
      <xdr:colOff>3444875</xdr:colOff>
      <xdr:row>186</xdr:row>
      <xdr:rowOff>174625</xdr:rowOff>
    </xdr:to>
    <xdr:sp macro="" textlink="">
      <xdr:nvSpPr>
        <xdr:cNvPr id="119" name="TextBox 87">
          <a:extLst>
            <a:ext uri="{FF2B5EF4-FFF2-40B4-BE49-F238E27FC236}">
              <a16:creationId xmlns:a16="http://schemas.microsoft.com/office/drawing/2014/main" id="{719415CE-702A-4345-86D3-6A87A9EA5D75}"/>
            </a:ext>
          </a:extLst>
        </xdr:cNvPr>
        <xdr:cNvSpPr txBox="1"/>
      </xdr:nvSpPr>
      <xdr:spPr>
        <a:xfrm>
          <a:off x="4812030" y="51514375"/>
          <a:ext cx="3165158" cy="1635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the average and peak wind speeds will increase. Any wind issues you currently face will increase in the future.</a:t>
          </a:r>
        </a:p>
        <a:p>
          <a:r>
            <a:rPr lang="en-GB" sz="1000" baseline="0">
              <a:latin typeface="Lucida Sans" panose="020B0602030504020204" pitchFamily="34" charset="0"/>
            </a:rPr>
            <a:t>Nature-based solutions can provide shelter from average winds and protect children and buildings in high winds.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1494472</xdr:colOff>
      <xdr:row>187</xdr:row>
      <xdr:rowOff>180657</xdr:rowOff>
    </xdr:from>
    <xdr:ext cx="614473" cy="621945"/>
    <xdr:pic>
      <xdr:nvPicPr>
        <xdr:cNvPr id="120" name="Picture 119">
          <a:extLst>
            <a:ext uri="{FF2B5EF4-FFF2-40B4-BE49-F238E27FC236}">
              <a16:creationId xmlns:a16="http://schemas.microsoft.com/office/drawing/2014/main" id="{1929F9A1-7AD8-4021-99F3-24C469F80D07}"/>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026785" y="53338095"/>
          <a:ext cx="614473" cy="621945"/>
        </a:xfrm>
        <a:prstGeom prst="rect">
          <a:avLst/>
        </a:prstGeom>
      </xdr:spPr>
    </xdr:pic>
    <xdr:clientData/>
  </xdr:oneCellAnchor>
  <xdr:twoCellAnchor>
    <xdr:from>
      <xdr:col>3</xdr:col>
      <xdr:colOff>281940</xdr:colOff>
      <xdr:row>193</xdr:row>
      <xdr:rowOff>180655</xdr:rowOff>
    </xdr:from>
    <xdr:to>
      <xdr:col>3</xdr:col>
      <xdr:colOff>3468687</xdr:colOff>
      <xdr:row>203</xdr:row>
      <xdr:rowOff>55561</xdr:rowOff>
    </xdr:to>
    <xdr:sp macro="" textlink="">
      <xdr:nvSpPr>
        <xdr:cNvPr id="122" name="TextBox 88">
          <a:extLst>
            <a:ext uri="{FF2B5EF4-FFF2-40B4-BE49-F238E27FC236}">
              <a16:creationId xmlns:a16="http://schemas.microsoft.com/office/drawing/2014/main" id="{86C57756-42F1-435F-86E6-07F4FC629804}"/>
            </a:ext>
          </a:extLst>
        </xdr:cNvPr>
        <xdr:cNvSpPr txBox="1"/>
      </xdr:nvSpPr>
      <xdr:spPr>
        <a:xfrm>
          <a:off x="4814253" y="54433468"/>
          <a:ext cx="3186747" cy="1700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are likely to see higher peak temperatures and more 'heat events' where we have high temperatures for a week or more.</a:t>
          </a:r>
        </a:p>
        <a:p>
          <a:r>
            <a:rPr lang="en-GB" sz="1000" baseline="0">
              <a:latin typeface="Lucida Sans" panose="020B0602030504020204" pitchFamily="34" charset="0"/>
            </a:rPr>
            <a:t>Nature-based solutions can create shade and retain moisture, keeping temperatures much lower than hard surfaces such as tarmac or play safety surfaces do.</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992187</xdr:colOff>
      <xdr:row>205</xdr:row>
      <xdr:rowOff>7938</xdr:rowOff>
    </xdr:from>
    <xdr:ext cx="614473" cy="621945"/>
    <xdr:pic>
      <xdr:nvPicPr>
        <xdr:cNvPr id="124" name="Picture 123">
          <a:extLst>
            <a:ext uri="{FF2B5EF4-FFF2-40B4-BE49-F238E27FC236}">
              <a16:creationId xmlns:a16="http://schemas.microsoft.com/office/drawing/2014/main" id="{C9DD6CE6-96E7-43FD-A730-36BF1D5ADCE8}"/>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524500" y="56451501"/>
          <a:ext cx="614473" cy="621945"/>
        </a:xfrm>
        <a:prstGeom prst="rect">
          <a:avLst/>
        </a:prstGeom>
      </xdr:spPr>
    </xdr:pic>
    <xdr:clientData/>
  </xdr:oneCellAnchor>
  <xdr:oneCellAnchor>
    <xdr:from>
      <xdr:col>3</xdr:col>
      <xdr:colOff>1893253</xdr:colOff>
      <xdr:row>205</xdr:row>
      <xdr:rowOff>23813</xdr:rowOff>
    </xdr:from>
    <xdr:ext cx="601138" cy="612420"/>
    <xdr:pic>
      <xdr:nvPicPr>
        <xdr:cNvPr id="125" name="Picture 124">
          <a:extLst>
            <a:ext uri="{FF2B5EF4-FFF2-40B4-BE49-F238E27FC236}">
              <a16:creationId xmlns:a16="http://schemas.microsoft.com/office/drawing/2014/main" id="{60947C89-E552-4E22-A374-60D7E75E1EC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425566" y="56467376"/>
          <a:ext cx="601138" cy="612420"/>
        </a:xfrm>
        <a:prstGeom prst="rect">
          <a:avLst/>
        </a:prstGeom>
      </xdr:spPr>
    </xdr:pic>
    <xdr:clientData/>
  </xdr:oneCellAnchor>
  <xdr:twoCellAnchor>
    <xdr:from>
      <xdr:col>3</xdr:col>
      <xdr:colOff>285750</xdr:colOff>
      <xdr:row>210</xdr:row>
      <xdr:rowOff>0</xdr:rowOff>
    </xdr:from>
    <xdr:to>
      <xdr:col>4</xdr:col>
      <xdr:colOff>87947</xdr:colOff>
      <xdr:row>219</xdr:row>
      <xdr:rowOff>71437</xdr:rowOff>
    </xdr:to>
    <xdr:sp macro="" textlink="">
      <xdr:nvSpPr>
        <xdr:cNvPr id="127" name="TextBox 89">
          <a:extLst>
            <a:ext uri="{FF2B5EF4-FFF2-40B4-BE49-F238E27FC236}">
              <a16:creationId xmlns:a16="http://schemas.microsoft.com/office/drawing/2014/main" id="{55BBCEB8-ADD9-43C7-8247-10C0C36F2DD3}"/>
            </a:ext>
          </a:extLst>
        </xdr:cNvPr>
        <xdr:cNvSpPr txBox="1"/>
      </xdr:nvSpPr>
      <xdr:spPr>
        <a:xfrm>
          <a:off x="4818063" y="57356375"/>
          <a:ext cx="3286759"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are likely to see some 'cold events', where we see extreme cold weather for periods of winter. </a:t>
          </a:r>
        </a:p>
        <a:p>
          <a:r>
            <a:rPr lang="en-GB" sz="1000">
              <a:latin typeface="Lucida Sans" panose="020B0602030504020204" pitchFamily="34" charset="0"/>
            </a:rPr>
            <a:t>It is worth</a:t>
          </a:r>
          <a:r>
            <a:rPr lang="en-GB" sz="1000" baseline="0">
              <a:latin typeface="Lucida Sans" panose="020B0602030504020204" pitchFamily="34" charset="0"/>
            </a:rPr>
            <a:t> considering how we can reduce the ice and snow build up, keeping our children and buildings warmer using nature-based solutions.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1000125</xdr:colOff>
      <xdr:row>220</xdr:row>
      <xdr:rowOff>0</xdr:rowOff>
    </xdr:from>
    <xdr:ext cx="614473" cy="621945"/>
    <xdr:pic>
      <xdr:nvPicPr>
        <xdr:cNvPr id="128" name="Picture 127">
          <a:extLst>
            <a:ext uri="{FF2B5EF4-FFF2-40B4-BE49-F238E27FC236}">
              <a16:creationId xmlns:a16="http://schemas.microsoft.com/office/drawing/2014/main" id="{3E8892A0-981E-42AC-B69F-C6F5A70C12E5}"/>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532438" y="59182000"/>
          <a:ext cx="614473" cy="621945"/>
        </a:xfrm>
        <a:prstGeom prst="rect">
          <a:avLst/>
        </a:prstGeom>
      </xdr:spPr>
    </xdr:pic>
    <xdr:clientData/>
  </xdr:oneCellAnchor>
  <xdr:oneCellAnchor>
    <xdr:from>
      <xdr:col>3</xdr:col>
      <xdr:colOff>1893571</xdr:colOff>
      <xdr:row>220</xdr:row>
      <xdr:rowOff>12065</xdr:rowOff>
    </xdr:from>
    <xdr:ext cx="601138" cy="612420"/>
    <xdr:pic>
      <xdr:nvPicPr>
        <xdr:cNvPr id="129" name="Picture 128">
          <a:extLst>
            <a:ext uri="{FF2B5EF4-FFF2-40B4-BE49-F238E27FC236}">
              <a16:creationId xmlns:a16="http://schemas.microsoft.com/office/drawing/2014/main" id="{89C678FC-9993-43DB-8059-AB1560BB5AF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425884" y="59194065"/>
          <a:ext cx="601138" cy="612420"/>
        </a:xfrm>
        <a:prstGeom prst="rect">
          <a:avLst/>
        </a:prstGeom>
      </xdr:spPr>
    </xdr:pic>
    <xdr:clientData/>
  </xdr:oneCellAnchor>
  <xdr:twoCellAnchor>
    <xdr:from>
      <xdr:col>3</xdr:col>
      <xdr:colOff>279716</xdr:colOff>
      <xdr:row>225</xdr:row>
      <xdr:rowOff>180656</xdr:rowOff>
    </xdr:from>
    <xdr:to>
      <xdr:col>4</xdr:col>
      <xdr:colOff>7937</xdr:colOff>
      <xdr:row>235</xdr:row>
      <xdr:rowOff>111125</xdr:rowOff>
    </xdr:to>
    <xdr:sp macro="" textlink="">
      <xdr:nvSpPr>
        <xdr:cNvPr id="130" name="TextBox 90">
          <a:extLst>
            <a:ext uri="{FF2B5EF4-FFF2-40B4-BE49-F238E27FC236}">
              <a16:creationId xmlns:a16="http://schemas.microsoft.com/office/drawing/2014/main" id="{018181E8-849D-4EB3-833E-54B6E16ACA18}"/>
            </a:ext>
          </a:extLst>
        </xdr:cNvPr>
        <xdr:cNvSpPr txBox="1"/>
      </xdr:nvSpPr>
      <xdr:spPr>
        <a:xfrm>
          <a:off x="4812029" y="60275469"/>
          <a:ext cx="3212783" cy="1756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will see both more rainy days and an increase in intensity of rainfall. This means our school grounds will both remain wetter and be more prone to flooding.</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1783714</xdr:colOff>
      <xdr:row>236</xdr:row>
      <xdr:rowOff>94615</xdr:rowOff>
    </xdr:from>
    <xdr:ext cx="604948" cy="621945"/>
    <xdr:pic>
      <xdr:nvPicPr>
        <xdr:cNvPr id="131" name="Picture 130">
          <a:extLst>
            <a:ext uri="{FF2B5EF4-FFF2-40B4-BE49-F238E27FC236}">
              <a16:creationId xmlns:a16="http://schemas.microsoft.com/office/drawing/2014/main" id="{D98182BA-91E7-443D-A4DD-E26589684BA7}"/>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316027" y="62197615"/>
          <a:ext cx="604948" cy="621945"/>
        </a:xfrm>
        <a:prstGeom prst="rect">
          <a:avLst/>
        </a:prstGeom>
      </xdr:spPr>
    </xdr:pic>
    <xdr:clientData/>
  </xdr:oneCellAnchor>
  <xdr:oneCellAnchor>
    <xdr:from>
      <xdr:col>3</xdr:col>
      <xdr:colOff>832168</xdr:colOff>
      <xdr:row>236</xdr:row>
      <xdr:rowOff>82867</xdr:rowOff>
    </xdr:from>
    <xdr:ext cx="604948" cy="614325"/>
    <xdr:pic>
      <xdr:nvPicPr>
        <xdr:cNvPr id="132" name="Picture 131">
          <a:extLst>
            <a:ext uri="{FF2B5EF4-FFF2-40B4-BE49-F238E27FC236}">
              <a16:creationId xmlns:a16="http://schemas.microsoft.com/office/drawing/2014/main" id="{F0921FDC-0D9E-4A47-9D65-1EF50F2D3F6B}"/>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364481" y="62185867"/>
          <a:ext cx="604948" cy="614325"/>
        </a:xfrm>
        <a:prstGeom prst="rect">
          <a:avLst/>
        </a:prstGeom>
      </xdr:spPr>
    </xdr:pic>
    <xdr:clientData/>
  </xdr:oneCellAnchor>
  <xdr:twoCellAnchor>
    <xdr:from>
      <xdr:col>3</xdr:col>
      <xdr:colOff>301625</xdr:colOff>
      <xdr:row>242</xdr:row>
      <xdr:rowOff>9842</xdr:rowOff>
    </xdr:from>
    <xdr:to>
      <xdr:col>4</xdr:col>
      <xdr:colOff>0</xdr:colOff>
      <xdr:row>251</xdr:row>
      <xdr:rowOff>79375</xdr:rowOff>
    </xdr:to>
    <xdr:sp macro="" textlink="">
      <xdr:nvSpPr>
        <xdr:cNvPr id="133" name="TextBox 91">
          <a:extLst>
            <a:ext uri="{FF2B5EF4-FFF2-40B4-BE49-F238E27FC236}">
              <a16:creationId xmlns:a16="http://schemas.microsoft.com/office/drawing/2014/main" id="{140F2739-5B1B-44BF-93AE-0A2B2C2095B2}"/>
            </a:ext>
          </a:extLst>
        </xdr:cNvPr>
        <xdr:cNvSpPr txBox="1"/>
      </xdr:nvSpPr>
      <xdr:spPr>
        <a:xfrm>
          <a:off x="4833938" y="63208217"/>
          <a:ext cx="3182937" cy="1712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As our climate changes</a:t>
          </a:r>
          <a:r>
            <a:rPr lang="en-GB" sz="1000" baseline="0">
              <a:latin typeface="Lucida Sans" panose="020B0602030504020204" pitchFamily="34" charset="0"/>
            </a:rPr>
            <a:t> we will see more drought conditions in our schools and communities. Adapting our environment to retain water on site can help support more nature, including the plants, shrubs, hedges and trees we rely upon for all sorts of nature-based solutions.</a:t>
          </a:r>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1889125</xdr:colOff>
      <xdr:row>252</xdr:row>
      <xdr:rowOff>15240</xdr:rowOff>
    </xdr:from>
    <xdr:ext cx="604948" cy="612420"/>
    <xdr:pic>
      <xdr:nvPicPr>
        <xdr:cNvPr id="134" name="Picture 133">
          <a:extLst>
            <a:ext uri="{FF2B5EF4-FFF2-40B4-BE49-F238E27FC236}">
              <a16:creationId xmlns:a16="http://schemas.microsoft.com/office/drawing/2014/main" id="{2CAFA116-E23A-4C2C-8881-BF901B6477CA}"/>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6421438" y="65039240"/>
          <a:ext cx="604948" cy="612420"/>
        </a:xfrm>
        <a:prstGeom prst="rect">
          <a:avLst/>
        </a:prstGeom>
      </xdr:spPr>
    </xdr:pic>
    <xdr:clientData/>
  </xdr:oneCellAnchor>
  <xdr:oneCellAnchor>
    <xdr:from>
      <xdr:col>3</xdr:col>
      <xdr:colOff>873442</xdr:colOff>
      <xdr:row>252</xdr:row>
      <xdr:rowOff>2222</xdr:rowOff>
    </xdr:from>
    <xdr:ext cx="601138" cy="612420"/>
    <xdr:pic>
      <xdr:nvPicPr>
        <xdr:cNvPr id="135" name="Picture 134">
          <a:extLst>
            <a:ext uri="{FF2B5EF4-FFF2-40B4-BE49-F238E27FC236}">
              <a16:creationId xmlns:a16="http://schemas.microsoft.com/office/drawing/2014/main" id="{10462727-3187-4046-9396-EC171D47584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405755" y="65026222"/>
          <a:ext cx="601138" cy="612420"/>
        </a:xfrm>
        <a:prstGeom prst="rect">
          <a:avLst/>
        </a:prstGeom>
      </xdr:spPr>
    </xdr:pic>
    <xdr:clientData/>
  </xdr:oneCellAnchor>
  <xdr:twoCellAnchor>
    <xdr:from>
      <xdr:col>3</xdr:col>
      <xdr:colOff>291783</xdr:colOff>
      <xdr:row>258</xdr:row>
      <xdr:rowOff>0</xdr:rowOff>
    </xdr:from>
    <xdr:to>
      <xdr:col>4</xdr:col>
      <xdr:colOff>7939</xdr:colOff>
      <xdr:row>266</xdr:row>
      <xdr:rowOff>47625</xdr:rowOff>
    </xdr:to>
    <xdr:sp macro="" textlink="">
      <xdr:nvSpPr>
        <xdr:cNvPr id="136" name="TextBox 92">
          <a:extLst>
            <a:ext uri="{FF2B5EF4-FFF2-40B4-BE49-F238E27FC236}">
              <a16:creationId xmlns:a16="http://schemas.microsoft.com/office/drawing/2014/main" id="{5DE5332B-32CD-4B44-B2DB-FE98892B12A6}"/>
            </a:ext>
          </a:extLst>
        </xdr:cNvPr>
        <xdr:cNvSpPr txBox="1"/>
      </xdr:nvSpPr>
      <xdr:spPr>
        <a:xfrm>
          <a:off x="4824096" y="66119375"/>
          <a:ext cx="3200718" cy="150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Our school sites can play a part in absorbing (or "sequestrating")</a:t>
          </a:r>
          <a:r>
            <a:rPr lang="en-GB" sz="1000" baseline="0">
              <a:latin typeface="Lucida Sans" panose="020B0602030504020204" pitchFamily="34" charset="0"/>
            </a:rPr>
            <a:t> carbon. Sites with more trees, shrubs, hedges and plants create better soils, and so are far superior to sites with hard tarmac or plastic play surfaces.</a:t>
          </a:r>
        </a:p>
        <a:p>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1488123</xdr:colOff>
      <xdr:row>267</xdr:row>
      <xdr:rowOff>154939</xdr:rowOff>
    </xdr:from>
    <xdr:ext cx="607002" cy="604800"/>
    <xdr:pic>
      <xdr:nvPicPr>
        <xdr:cNvPr id="137" name="Picture 136">
          <a:extLst>
            <a:ext uri="{FF2B5EF4-FFF2-40B4-BE49-F238E27FC236}">
              <a16:creationId xmlns:a16="http://schemas.microsoft.com/office/drawing/2014/main" id="{3A493C91-3AC2-46BF-8863-E458EEF26EAA}"/>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020436" y="67917377"/>
          <a:ext cx="607002" cy="604800"/>
        </a:xfrm>
        <a:prstGeom prst="rect">
          <a:avLst/>
        </a:prstGeom>
      </xdr:spPr>
    </xdr:pic>
    <xdr:clientData/>
  </xdr:oneCellAnchor>
  <xdr:oneCellAnchor>
    <xdr:from>
      <xdr:col>3</xdr:col>
      <xdr:colOff>1475740</xdr:colOff>
      <xdr:row>285</xdr:row>
      <xdr:rowOff>10331</xdr:rowOff>
    </xdr:from>
    <xdr:ext cx="533333" cy="596418"/>
    <xdr:pic>
      <xdr:nvPicPr>
        <xdr:cNvPr id="138" name="Picture 137">
          <a:extLst>
            <a:ext uri="{FF2B5EF4-FFF2-40B4-BE49-F238E27FC236}">
              <a16:creationId xmlns:a16="http://schemas.microsoft.com/office/drawing/2014/main" id="{810327D7-8897-419D-BB5B-C4DFBA56E4D7}"/>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008053" y="71058894"/>
          <a:ext cx="533333" cy="596418"/>
        </a:xfrm>
        <a:prstGeom prst="rect">
          <a:avLst/>
        </a:prstGeom>
      </xdr:spPr>
    </xdr:pic>
    <xdr:clientData/>
  </xdr:oneCellAnchor>
  <xdr:twoCellAnchor>
    <xdr:from>
      <xdr:col>3</xdr:col>
      <xdr:colOff>301625</xdr:colOff>
      <xdr:row>274</xdr:row>
      <xdr:rowOff>19685</xdr:rowOff>
    </xdr:from>
    <xdr:to>
      <xdr:col>3</xdr:col>
      <xdr:colOff>3468687</xdr:colOff>
      <xdr:row>283</xdr:row>
      <xdr:rowOff>166687</xdr:rowOff>
    </xdr:to>
    <xdr:sp macro="" textlink="">
      <xdr:nvSpPr>
        <xdr:cNvPr id="139" name="TextBox 138">
          <a:extLst>
            <a:ext uri="{FF2B5EF4-FFF2-40B4-BE49-F238E27FC236}">
              <a16:creationId xmlns:a16="http://schemas.microsoft.com/office/drawing/2014/main" id="{33EFE16F-6F95-4091-87F5-D1398FAC4723}"/>
            </a:ext>
          </a:extLst>
        </xdr:cNvPr>
        <xdr:cNvSpPr txBox="1"/>
      </xdr:nvSpPr>
      <xdr:spPr>
        <a:xfrm>
          <a:off x="4833938" y="69060060"/>
          <a:ext cx="3167062" cy="1790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Linked</a:t>
          </a:r>
          <a:r>
            <a:rPr lang="en-GB" sz="1000" baseline="0">
              <a:latin typeface="Lucida Sans" panose="020B0602030504020204" pitchFamily="34" charset="0"/>
            </a:rPr>
            <a:t> to our changing climate and weather is an increase in air pollution, particularly at ground level. When created well, natural barriers such as trees, hedges and shrubs can all reduce air pollution levels on site significantly.</a:t>
          </a:r>
        </a:p>
        <a:p>
          <a:endParaRPr lang="en-GB" sz="1000">
            <a:latin typeface="Lucida Sans" panose="020B0602030504020204" pitchFamily="34" charset="0"/>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000">
            <a:solidFill>
              <a:schemeClr val="accent1"/>
            </a:solidFill>
            <a:effectLst/>
          </a:endParaRPr>
        </a:p>
      </xdr:txBody>
    </xdr:sp>
    <xdr:clientData/>
  </xdr:twoCellAnchor>
  <xdr:oneCellAnchor>
    <xdr:from>
      <xdr:col>3</xdr:col>
      <xdr:colOff>1924369</xdr:colOff>
      <xdr:row>320</xdr:row>
      <xdr:rowOff>7302</xdr:rowOff>
    </xdr:from>
    <xdr:ext cx="604948" cy="614325"/>
    <xdr:pic>
      <xdr:nvPicPr>
        <xdr:cNvPr id="143" name="Picture 142">
          <a:extLst>
            <a:ext uri="{FF2B5EF4-FFF2-40B4-BE49-F238E27FC236}">
              <a16:creationId xmlns:a16="http://schemas.microsoft.com/office/drawing/2014/main" id="{BE911DD0-E433-45ED-97D7-1A9F2B9CFC9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456682" y="77516990"/>
          <a:ext cx="604948" cy="614325"/>
        </a:xfrm>
        <a:prstGeom prst="rect">
          <a:avLst/>
        </a:prstGeom>
      </xdr:spPr>
    </xdr:pic>
    <xdr:clientData/>
  </xdr:oneCellAnchor>
  <xdr:twoCellAnchor>
    <xdr:from>
      <xdr:col>3</xdr:col>
      <xdr:colOff>285750</xdr:colOff>
      <xdr:row>308</xdr:row>
      <xdr:rowOff>174625</xdr:rowOff>
    </xdr:from>
    <xdr:to>
      <xdr:col>3</xdr:col>
      <xdr:colOff>3474403</xdr:colOff>
      <xdr:row>319</xdr:row>
      <xdr:rowOff>31751</xdr:rowOff>
    </xdr:to>
    <xdr:sp macro="" textlink="">
      <xdr:nvSpPr>
        <xdr:cNvPr id="144" name="TextBox 143">
          <a:extLst>
            <a:ext uri="{FF2B5EF4-FFF2-40B4-BE49-F238E27FC236}">
              <a16:creationId xmlns:a16="http://schemas.microsoft.com/office/drawing/2014/main" id="{3DAE74EB-DAFC-4229-AC87-22A25E318D1D}"/>
            </a:ext>
          </a:extLst>
        </xdr:cNvPr>
        <xdr:cNvSpPr txBox="1"/>
      </xdr:nvSpPr>
      <xdr:spPr>
        <a:xfrm>
          <a:off x="4818063" y="75493563"/>
          <a:ext cx="3188653" cy="1865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mn-lt"/>
            </a:rPr>
            <a:t>Good</a:t>
          </a:r>
          <a:r>
            <a:rPr lang="en-GB" sz="1100" baseline="0">
              <a:latin typeface="+mn-lt"/>
            </a:rPr>
            <a:t> practice is that quality p</a:t>
          </a:r>
          <a:r>
            <a:rPr lang="en-GB" sz="1100">
              <a:latin typeface="+mn-lt"/>
            </a:rPr>
            <a:t>artners are involved effectively in the planning, delivery and evaluation of climate change and</a:t>
          </a:r>
          <a:r>
            <a:rPr lang="en-GB" sz="1100" baseline="0">
              <a:latin typeface="+mn-lt"/>
            </a:rPr>
            <a:t> sustainability education. This may be experts within local institutions or organisations, or specialists who can lead learning experience in collaboration with teachers.</a:t>
          </a:r>
          <a:endParaRPr lang="en-GB" sz="1100">
            <a:latin typeface="+mn-lt"/>
          </a:endParaRPr>
        </a:p>
        <a:p>
          <a:endParaRPr lang="en-GB" sz="1100">
            <a:latin typeface="+mn-lt"/>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100">
            <a:solidFill>
              <a:schemeClr val="accent1"/>
            </a:solidFill>
            <a:effectLst/>
            <a:latin typeface="+mn-lt"/>
          </a:endParaRPr>
        </a:p>
      </xdr:txBody>
    </xdr:sp>
    <xdr:clientData/>
  </xdr:twoCellAnchor>
  <xdr:oneCellAnchor>
    <xdr:from>
      <xdr:col>3</xdr:col>
      <xdr:colOff>1533527</xdr:colOff>
      <xdr:row>303</xdr:row>
      <xdr:rowOff>182245</xdr:rowOff>
    </xdr:from>
    <xdr:ext cx="604948" cy="614325"/>
    <xdr:pic>
      <xdr:nvPicPr>
        <xdr:cNvPr id="145" name="Picture 144">
          <a:extLst>
            <a:ext uri="{FF2B5EF4-FFF2-40B4-BE49-F238E27FC236}">
              <a16:creationId xmlns:a16="http://schemas.microsoft.com/office/drawing/2014/main" id="{E35BCE6C-42D3-4CD8-B43C-DE8540E19F5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065840" y="74588370"/>
          <a:ext cx="604948" cy="614325"/>
        </a:xfrm>
        <a:prstGeom prst="rect">
          <a:avLst/>
        </a:prstGeom>
      </xdr:spPr>
    </xdr:pic>
    <xdr:clientData/>
  </xdr:oneCellAnchor>
  <xdr:twoCellAnchor>
    <xdr:from>
      <xdr:col>3</xdr:col>
      <xdr:colOff>301625</xdr:colOff>
      <xdr:row>293</xdr:row>
      <xdr:rowOff>0</xdr:rowOff>
    </xdr:from>
    <xdr:to>
      <xdr:col>3</xdr:col>
      <xdr:colOff>3188653</xdr:colOff>
      <xdr:row>303</xdr:row>
      <xdr:rowOff>39688</xdr:rowOff>
    </xdr:to>
    <xdr:sp macro="" textlink="">
      <xdr:nvSpPr>
        <xdr:cNvPr id="146" name="TextBox 145">
          <a:extLst>
            <a:ext uri="{FF2B5EF4-FFF2-40B4-BE49-F238E27FC236}">
              <a16:creationId xmlns:a16="http://schemas.microsoft.com/office/drawing/2014/main" id="{4F9EDE91-2DC5-45CB-B4FE-1E0EE377F06E}"/>
            </a:ext>
          </a:extLst>
        </xdr:cNvPr>
        <xdr:cNvSpPr txBox="1"/>
      </xdr:nvSpPr>
      <xdr:spPr>
        <a:xfrm>
          <a:off x="4833938" y="72580500"/>
          <a:ext cx="2887028" cy="1865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mn-lt"/>
            </a:rPr>
            <a:t>Involving</a:t>
          </a:r>
          <a:r>
            <a:rPr lang="en-GB" sz="1100" baseline="0">
              <a:latin typeface="+mn-lt"/>
            </a:rPr>
            <a:t> the wider community around school in creating, using and maintaining outdoor spaces has many benefits. These benefits include: higher quality spaces, better maintenance, reduction in vandalism and better value for time and money invested.</a:t>
          </a:r>
          <a:endParaRPr lang="en-GB" sz="1100">
            <a:latin typeface="+mn-lt"/>
          </a:endParaRPr>
        </a:p>
        <a:p>
          <a:endParaRPr lang="en-GB" sz="1100">
            <a:latin typeface="+mn-lt"/>
          </a:endParaRPr>
        </a:p>
        <a:p>
          <a:r>
            <a:rPr lang="en-GB" sz="1100" baseline="0">
              <a:solidFill>
                <a:schemeClr val="dk1"/>
              </a:solidFill>
              <a:effectLst/>
              <a:latin typeface="+mn-lt"/>
              <a:ea typeface="+mn-ea"/>
              <a:cs typeface="+mn-cs"/>
            </a:rPr>
            <a:t>To find out how you can address these issues, please visit </a:t>
          </a:r>
          <a:r>
            <a:rPr lang="en-GB" sz="1100" baseline="0">
              <a:solidFill>
                <a:schemeClr val="accent1"/>
              </a:solidFill>
              <a:effectLst/>
              <a:latin typeface="+mn-lt"/>
              <a:ea typeface="+mn-ea"/>
              <a:cs typeface="+mn-cs"/>
            </a:rPr>
            <a:t>www.ltl.org.uk</a:t>
          </a:r>
          <a:endParaRPr lang="en-GB" sz="1100">
            <a:solidFill>
              <a:schemeClr val="accent1"/>
            </a:solidFill>
            <a:effectLst/>
            <a:latin typeface="+mn-lt"/>
          </a:endParaRPr>
        </a:p>
      </xdr:txBody>
    </xdr:sp>
    <xdr:clientData/>
  </xdr:twoCellAnchor>
  <xdr:oneCellAnchor>
    <xdr:from>
      <xdr:col>3</xdr:col>
      <xdr:colOff>1190943</xdr:colOff>
      <xdr:row>328</xdr:row>
      <xdr:rowOff>149858</xdr:rowOff>
    </xdr:from>
    <xdr:ext cx="607002" cy="604800"/>
    <xdr:pic>
      <xdr:nvPicPr>
        <xdr:cNvPr id="150" name="Picture 149">
          <a:extLst>
            <a:ext uri="{FF2B5EF4-FFF2-40B4-BE49-F238E27FC236}">
              <a16:creationId xmlns:a16="http://schemas.microsoft.com/office/drawing/2014/main" id="{FEF3CA5E-475E-4338-9215-888425238A72}"/>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5723256" y="79191483"/>
          <a:ext cx="607002" cy="604800"/>
        </a:xfrm>
        <a:prstGeom prst="rect">
          <a:avLst/>
        </a:prstGeom>
      </xdr:spPr>
    </xdr:pic>
    <xdr:clientData/>
  </xdr:oneCellAnchor>
  <xdr:oneCellAnchor>
    <xdr:from>
      <xdr:col>3</xdr:col>
      <xdr:colOff>2479675</xdr:colOff>
      <xdr:row>328</xdr:row>
      <xdr:rowOff>142875</xdr:rowOff>
    </xdr:from>
    <xdr:ext cx="604948" cy="612420"/>
    <xdr:pic>
      <xdr:nvPicPr>
        <xdr:cNvPr id="151" name="Picture 150">
          <a:extLst>
            <a:ext uri="{FF2B5EF4-FFF2-40B4-BE49-F238E27FC236}">
              <a16:creationId xmlns:a16="http://schemas.microsoft.com/office/drawing/2014/main" id="{9D21E306-A8FA-43D8-96B2-3F81E5D5011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7011988" y="79184500"/>
          <a:ext cx="604948" cy="612420"/>
        </a:xfrm>
        <a:prstGeom prst="rect">
          <a:avLst/>
        </a:prstGeom>
      </xdr:spPr>
    </xdr:pic>
    <xdr:clientData/>
  </xdr:oneCellAnchor>
  <xdr:oneCellAnchor>
    <xdr:from>
      <xdr:col>3</xdr:col>
      <xdr:colOff>1837373</xdr:colOff>
      <xdr:row>328</xdr:row>
      <xdr:rowOff>147637</xdr:rowOff>
    </xdr:from>
    <xdr:ext cx="601138" cy="612420"/>
    <xdr:pic>
      <xdr:nvPicPr>
        <xdr:cNvPr id="152" name="Picture 151">
          <a:extLst>
            <a:ext uri="{FF2B5EF4-FFF2-40B4-BE49-F238E27FC236}">
              <a16:creationId xmlns:a16="http://schemas.microsoft.com/office/drawing/2014/main" id="{08D27C3C-3A02-4917-81BE-CFE2B11A19F9}"/>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369686" y="79189262"/>
          <a:ext cx="601138" cy="612420"/>
        </a:xfrm>
        <a:prstGeom prst="rect">
          <a:avLst/>
        </a:prstGeom>
      </xdr:spPr>
    </xdr:pic>
    <xdr:clientData/>
  </xdr:oneCellAnchor>
  <xdr:oneCellAnchor>
    <xdr:from>
      <xdr:col>3</xdr:col>
      <xdr:colOff>1210310</xdr:colOff>
      <xdr:row>320</xdr:row>
      <xdr:rowOff>11747</xdr:rowOff>
    </xdr:from>
    <xdr:ext cx="610663" cy="614325"/>
    <xdr:pic>
      <xdr:nvPicPr>
        <xdr:cNvPr id="153" name="Picture 152">
          <a:extLst>
            <a:ext uri="{FF2B5EF4-FFF2-40B4-BE49-F238E27FC236}">
              <a16:creationId xmlns:a16="http://schemas.microsoft.com/office/drawing/2014/main" id="{7AE3F6EB-25A4-46CE-B98A-5DB40DB9D539}"/>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742623" y="77521435"/>
          <a:ext cx="610663" cy="614325"/>
        </a:xfrm>
        <a:prstGeom prst="rect">
          <a:avLst/>
        </a:prstGeom>
      </xdr:spPr>
    </xdr:pic>
    <xdr:clientData/>
  </xdr:oneCellAnchor>
  <xdr:oneCellAnchor>
    <xdr:from>
      <xdr:col>3</xdr:col>
      <xdr:colOff>1008063</xdr:colOff>
      <xdr:row>156</xdr:row>
      <xdr:rowOff>119063</xdr:rowOff>
    </xdr:from>
    <xdr:ext cx="610663" cy="614325"/>
    <xdr:pic>
      <xdr:nvPicPr>
        <xdr:cNvPr id="154" name="Picture 153">
          <a:extLst>
            <a:ext uri="{FF2B5EF4-FFF2-40B4-BE49-F238E27FC236}">
              <a16:creationId xmlns:a16="http://schemas.microsoft.com/office/drawing/2014/main" id="{3DE3C0BA-99E2-417A-BB44-E23145B4F29A}"/>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540376" y="47617063"/>
          <a:ext cx="610663" cy="614325"/>
        </a:xfrm>
        <a:prstGeom prst="rect">
          <a:avLst/>
        </a:prstGeom>
      </xdr:spPr>
    </xdr:pic>
    <xdr:clientData/>
  </xdr:oneCellAnchor>
  <xdr:oneCellAnchor>
    <xdr:from>
      <xdr:col>3</xdr:col>
      <xdr:colOff>1119187</xdr:colOff>
      <xdr:row>138</xdr:row>
      <xdr:rowOff>15875</xdr:rowOff>
    </xdr:from>
    <xdr:ext cx="610663" cy="614325"/>
    <xdr:pic>
      <xdr:nvPicPr>
        <xdr:cNvPr id="155" name="Picture 154">
          <a:extLst>
            <a:ext uri="{FF2B5EF4-FFF2-40B4-BE49-F238E27FC236}">
              <a16:creationId xmlns:a16="http://schemas.microsoft.com/office/drawing/2014/main" id="{EB66A28F-003B-4C53-BCB5-930066066A1D}"/>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651500" y="44156313"/>
          <a:ext cx="610663" cy="614325"/>
        </a:xfrm>
        <a:prstGeom prst="rect">
          <a:avLst/>
        </a:prstGeom>
      </xdr:spPr>
    </xdr:pic>
    <xdr:clientData/>
  </xdr:oneCellAnchor>
  <xdr:oneCellAnchor>
    <xdr:from>
      <xdr:col>3</xdr:col>
      <xdr:colOff>1601470</xdr:colOff>
      <xdr:row>122</xdr:row>
      <xdr:rowOff>23812</xdr:rowOff>
    </xdr:from>
    <xdr:ext cx="610663" cy="614325"/>
    <xdr:pic>
      <xdr:nvPicPr>
        <xdr:cNvPr id="156" name="Picture 155">
          <a:extLst>
            <a:ext uri="{FF2B5EF4-FFF2-40B4-BE49-F238E27FC236}">
              <a16:creationId xmlns:a16="http://schemas.microsoft.com/office/drawing/2014/main" id="{50493B73-0B3A-4E81-BC0D-B9B69D23FB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133783" y="41243250"/>
          <a:ext cx="610663" cy="614325"/>
        </a:xfrm>
        <a:prstGeom prst="rect">
          <a:avLst/>
        </a:prstGeom>
      </xdr:spPr>
    </xdr:pic>
    <xdr:clientData/>
  </xdr:oneCellAnchor>
  <xdr:oneCellAnchor>
    <xdr:from>
      <xdr:col>3</xdr:col>
      <xdr:colOff>1833562</xdr:colOff>
      <xdr:row>138</xdr:row>
      <xdr:rowOff>7937</xdr:rowOff>
    </xdr:from>
    <xdr:ext cx="601138" cy="612420"/>
    <xdr:pic>
      <xdr:nvPicPr>
        <xdr:cNvPr id="157" name="Picture 156">
          <a:extLst>
            <a:ext uri="{FF2B5EF4-FFF2-40B4-BE49-F238E27FC236}">
              <a16:creationId xmlns:a16="http://schemas.microsoft.com/office/drawing/2014/main" id="{5396138F-05E3-4ED4-AF50-50C904F19EB3}"/>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365875" y="44148375"/>
          <a:ext cx="601138" cy="612420"/>
        </a:xfrm>
        <a:prstGeom prst="rect">
          <a:avLst/>
        </a:prstGeom>
      </xdr:spPr>
    </xdr:pic>
    <xdr:clientData/>
  </xdr:oneCellAnchor>
  <xdr:oneCellAnchor>
    <xdr:from>
      <xdr:col>3</xdr:col>
      <xdr:colOff>1690687</xdr:colOff>
      <xdr:row>156</xdr:row>
      <xdr:rowOff>111125</xdr:rowOff>
    </xdr:from>
    <xdr:ext cx="601138" cy="612420"/>
    <xdr:pic>
      <xdr:nvPicPr>
        <xdr:cNvPr id="158" name="Picture 157">
          <a:extLst>
            <a:ext uri="{FF2B5EF4-FFF2-40B4-BE49-F238E27FC236}">
              <a16:creationId xmlns:a16="http://schemas.microsoft.com/office/drawing/2014/main" id="{0D33FB75-2A0C-4EE8-8B2B-45AE4F2A01A9}"/>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223000" y="47609125"/>
          <a:ext cx="601138" cy="612420"/>
        </a:xfrm>
        <a:prstGeom prst="rect">
          <a:avLst/>
        </a:prstGeom>
      </xdr:spPr>
    </xdr:pic>
    <xdr:clientData/>
  </xdr:oneCellAnchor>
  <xdr:twoCellAnchor>
    <xdr:from>
      <xdr:col>0</xdr:col>
      <xdr:colOff>240031</xdr:colOff>
      <xdr:row>45</xdr:row>
      <xdr:rowOff>0</xdr:rowOff>
    </xdr:from>
    <xdr:to>
      <xdr:col>3</xdr:col>
      <xdr:colOff>3476625</xdr:colOff>
      <xdr:row>60</xdr:row>
      <xdr:rowOff>12382</xdr:rowOff>
    </xdr:to>
    <xdr:grpSp>
      <xdr:nvGrpSpPr>
        <xdr:cNvPr id="174" name="Group 173">
          <a:extLst>
            <a:ext uri="{FF2B5EF4-FFF2-40B4-BE49-F238E27FC236}">
              <a16:creationId xmlns:a16="http://schemas.microsoft.com/office/drawing/2014/main" id="{6C331F22-1B1E-C5D1-AD97-0C55BFED6E49}"/>
            </a:ext>
          </a:extLst>
        </xdr:cNvPr>
        <xdr:cNvGrpSpPr/>
      </xdr:nvGrpSpPr>
      <xdr:grpSpPr>
        <a:xfrm>
          <a:off x="243841" y="24749125"/>
          <a:ext cx="7767002" cy="2754630"/>
          <a:chOff x="254000" y="27106563"/>
          <a:chExt cx="7772717" cy="2747010"/>
        </a:xfrm>
      </xdr:grpSpPr>
      <xdr:graphicFrame macro="">
        <xdr:nvGraphicFramePr>
          <xdr:cNvPr id="20" name="Chart 19">
            <a:extLst>
              <a:ext uri="{FF2B5EF4-FFF2-40B4-BE49-F238E27FC236}">
                <a16:creationId xmlns:a16="http://schemas.microsoft.com/office/drawing/2014/main" id="{BF217906-D195-48CB-A61A-1EBEFB430000}"/>
              </a:ext>
            </a:extLst>
          </xdr:cNvPr>
          <xdr:cNvGraphicFramePr>
            <a:graphicFrameLocks/>
          </xdr:cNvGraphicFramePr>
        </xdr:nvGraphicFramePr>
        <xdr:xfrm>
          <a:off x="254000" y="27106563"/>
          <a:ext cx="4562475" cy="2747010"/>
        </xdr:xfrm>
        <a:graphic>
          <a:graphicData uri="http://schemas.openxmlformats.org/drawingml/2006/chart">
            <c:chart xmlns:c="http://schemas.openxmlformats.org/drawingml/2006/chart" xmlns:r="http://schemas.openxmlformats.org/officeDocument/2006/relationships" r:id="rId24"/>
          </a:graphicData>
        </a:graphic>
      </xdr:graphicFrame>
      <xdr:pic>
        <xdr:nvPicPr>
          <xdr:cNvPr id="164" name="Picture 163">
            <a:extLst>
              <a:ext uri="{FF2B5EF4-FFF2-40B4-BE49-F238E27FC236}">
                <a16:creationId xmlns:a16="http://schemas.microsoft.com/office/drawing/2014/main" id="{16B2FCF1-C915-48CB-BD1E-C82A29FF4EF1}"/>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7011036" y="29102059"/>
            <a:ext cx="599233" cy="618561"/>
          </a:xfrm>
          <a:prstGeom prst="rect">
            <a:avLst/>
          </a:prstGeom>
        </xdr:spPr>
      </xdr:pic>
      <xdr:pic>
        <xdr:nvPicPr>
          <xdr:cNvPr id="165" name="Picture 164">
            <a:extLst>
              <a:ext uri="{FF2B5EF4-FFF2-40B4-BE49-F238E27FC236}">
                <a16:creationId xmlns:a16="http://schemas.microsoft.com/office/drawing/2014/main" id="{4751BE0D-9C55-4686-A47A-A953037DF26F}"/>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6078305" y="29101736"/>
            <a:ext cx="612717" cy="618563"/>
          </a:xfrm>
          <a:prstGeom prst="rect">
            <a:avLst/>
          </a:prstGeom>
        </xdr:spPr>
      </xdr:pic>
      <xdr:pic>
        <xdr:nvPicPr>
          <xdr:cNvPr id="166" name="Picture 165">
            <a:extLst>
              <a:ext uri="{FF2B5EF4-FFF2-40B4-BE49-F238E27FC236}">
                <a16:creationId xmlns:a16="http://schemas.microsoft.com/office/drawing/2014/main" id="{A59A8596-FE48-43D4-B80E-6BC823FB20B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153343" y="29102686"/>
            <a:ext cx="610663" cy="609036"/>
          </a:xfrm>
          <a:prstGeom prst="rect">
            <a:avLst/>
          </a:prstGeom>
        </xdr:spPr>
      </xdr:pic>
      <xdr:sp macro="" textlink="">
        <xdr:nvSpPr>
          <xdr:cNvPr id="167" name="TextBox 72">
            <a:extLst>
              <a:ext uri="{FF2B5EF4-FFF2-40B4-BE49-F238E27FC236}">
                <a16:creationId xmlns:a16="http://schemas.microsoft.com/office/drawing/2014/main" id="{F954E2D7-01FB-4D8D-999C-913E0ABFD44D}"/>
              </a:ext>
            </a:extLst>
          </xdr:cNvPr>
          <xdr:cNvSpPr txBox="1"/>
        </xdr:nvSpPr>
        <xdr:spPr>
          <a:xfrm>
            <a:off x="4933315" y="27126566"/>
            <a:ext cx="3093402"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Your shared vision and values will be the starting point of high quality climate change and</a:t>
            </a:r>
            <a:r>
              <a:rPr lang="en-GB" sz="1000" baseline="0">
                <a:latin typeface="Lucida Sans" panose="020B0602030504020204" pitchFamily="34" charset="0"/>
              </a:rPr>
              <a:t> sustainability education.</a:t>
            </a:r>
          </a:p>
          <a:p>
            <a:endParaRPr lang="en-GB" sz="1000" baseline="0">
              <a:latin typeface="Lucida Sans" panose="020B0602030504020204" pitchFamily="34" charset="0"/>
            </a:endParaRPr>
          </a:p>
          <a:p>
            <a:r>
              <a:rPr lang="en-GB" sz="1000" baseline="0">
                <a:latin typeface="Lucida Sans" panose="020B0602030504020204" pitchFamily="34" charset="0"/>
              </a:rPr>
              <a:t>Leaders should consider the benefits of co-creation, engaging with all learners, staff and parents to develop a clear vision and values.</a:t>
            </a:r>
            <a:endParaRPr lang="en-GB" sz="1000">
              <a:latin typeface="Lucida Sans" panose="020B0602030504020204" pitchFamily="34" charset="0"/>
            </a:endParaRP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grpSp>
    <xdr:clientData/>
  </xdr:twoCellAnchor>
  <xdr:twoCellAnchor>
    <xdr:from>
      <xdr:col>1</xdr:col>
      <xdr:colOff>15557</xdr:colOff>
      <xdr:row>76</xdr:row>
      <xdr:rowOff>7938</xdr:rowOff>
    </xdr:from>
    <xdr:to>
      <xdr:col>3</xdr:col>
      <xdr:colOff>3468369</xdr:colOff>
      <xdr:row>91</xdr:row>
      <xdr:rowOff>16510</xdr:rowOff>
    </xdr:to>
    <xdr:grpSp>
      <xdr:nvGrpSpPr>
        <xdr:cNvPr id="181" name="Group 180">
          <a:extLst>
            <a:ext uri="{FF2B5EF4-FFF2-40B4-BE49-F238E27FC236}">
              <a16:creationId xmlns:a16="http://schemas.microsoft.com/office/drawing/2014/main" id="{7E0719B2-0B3E-EFA1-1846-41D44FA3EC06}"/>
            </a:ext>
          </a:extLst>
        </xdr:cNvPr>
        <xdr:cNvGrpSpPr/>
      </xdr:nvGrpSpPr>
      <xdr:grpSpPr>
        <a:xfrm>
          <a:off x="273367" y="30418406"/>
          <a:ext cx="7727315" cy="2748914"/>
          <a:chOff x="269557" y="30035501"/>
          <a:chExt cx="7731125" cy="2747009"/>
        </a:xfrm>
      </xdr:grpSpPr>
      <xdr:graphicFrame macro="">
        <xdr:nvGraphicFramePr>
          <xdr:cNvPr id="68" name="Chart 67">
            <a:extLst>
              <a:ext uri="{FF2B5EF4-FFF2-40B4-BE49-F238E27FC236}">
                <a16:creationId xmlns:a16="http://schemas.microsoft.com/office/drawing/2014/main" id="{4DA0969E-8FE2-44A0-B925-C640897AD2AE}"/>
              </a:ext>
            </a:extLst>
          </xdr:cNvPr>
          <xdr:cNvGraphicFramePr>
            <a:graphicFrameLocks/>
          </xdr:cNvGraphicFramePr>
        </xdr:nvGraphicFramePr>
        <xdr:xfrm>
          <a:off x="269557" y="30035501"/>
          <a:ext cx="4556760" cy="2747009"/>
        </xdr:xfrm>
        <a:graphic>
          <a:graphicData uri="http://schemas.openxmlformats.org/drawingml/2006/chart">
            <c:chart xmlns:c="http://schemas.openxmlformats.org/drawingml/2006/chart" xmlns:r="http://schemas.openxmlformats.org/officeDocument/2006/relationships" r:id="rId26"/>
          </a:graphicData>
        </a:graphic>
      </xdr:graphicFrame>
      <xdr:pic>
        <xdr:nvPicPr>
          <xdr:cNvPr id="162" name="Picture 161">
            <a:extLst>
              <a:ext uri="{FF2B5EF4-FFF2-40B4-BE49-F238E27FC236}">
                <a16:creationId xmlns:a16="http://schemas.microsoft.com/office/drawing/2014/main" id="{8FB19027-8163-4FAC-8941-6AD10680C104}"/>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6227128" y="32004001"/>
            <a:ext cx="614473" cy="621945"/>
          </a:xfrm>
          <a:prstGeom prst="rect">
            <a:avLst/>
          </a:prstGeom>
        </xdr:spPr>
      </xdr:pic>
      <xdr:pic>
        <xdr:nvPicPr>
          <xdr:cNvPr id="163" name="Picture 162">
            <a:extLst>
              <a:ext uri="{FF2B5EF4-FFF2-40B4-BE49-F238E27FC236}">
                <a16:creationId xmlns:a16="http://schemas.microsoft.com/office/drawing/2014/main" id="{8DB182CA-BA0F-47FE-928D-482DCF8E6BB2}"/>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5534343" y="31984316"/>
            <a:ext cx="614622" cy="616230"/>
          </a:xfrm>
          <a:prstGeom prst="rect">
            <a:avLst/>
          </a:prstGeom>
        </xdr:spPr>
      </xdr:pic>
      <xdr:sp macro="" textlink="">
        <xdr:nvSpPr>
          <xdr:cNvPr id="168" name="TextBox 72">
            <a:extLst>
              <a:ext uri="{FF2B5EF4-FFF2-40B4-BE49-F238E27FC236}">
                <a16:creationId xmlns:a16="http://schemas.microsoft.com/office/drawing/2014/main" id="{DB877E61-655C-46DB-A8D4-3AA21DEA9AA7}"/>
              </a:ext>
            </a:extLst>
          </xdr:cNvPr>
          <xdr:cNvSpPr txBox="1"/>
        </xdr:nvSpPr>
        <xdr:spPr>
          <a:xfrm>
            <a:off x="4903470" y="30057408"/>
            <a:ext cx="3097212"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aseline="0">
                <a:latin typeface="Lucida Sans" panose="020B0602030504020204" pitchFamily="34" charset="0"/>
              </a:rPr>
              <a:t>Each school site is different. It is important to recognise the variety of sustainability features on a school site.</a:t>
            </a:r>
          </a:p>
          <a:p>
            <a:endParaRPr lang="en-GB" sz="1000" baseline="0">
              <a:latin typeface="Lucida Sans" panose="020B0602030504020204" pitchFamily="34" charset="0"/>
            </a:endParaRPr>
          </a:p>
          <a:p>
            <a:r>
              <a:rPr lang="en-GB" sz="1000" baseline="0">
                <a:latin typeface="Lucida Sans" panose="020B0602030504020204" pitchFamily="34" charset="0"/>
              </a:rPr>
              <a:t>These can be expensive, such as solar panels, but can be more affordable, such as supporting active travel to site and growing areas.</a:t>
            </a: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grpSp>
    <xdr:clientData/>
  </xdr:twoCellAnchor>
  <xdr:twoCellAnchor>
    <xdr:from>
      <xdr:col>1</xdr:col>
      <xdr:colOff>0</xdr:colOff>
      <xdr:row>92</xdr:row>
      <xdr:rowOff>0</xdr:rowOff>
    </xdr:from>
    <xdr:to>
      <xdr:col>3</xdr:col>
      <xdr:colOff>3464242</xdr:colOff>
      <xdr:row>107</xdr:row>
      <xdr:rowOff>8572</xdr:rowOff>
    </xdr:to>
    <xdr:grpSp>
      <xdr:nvGrpSpPr>
        <xdr:cNvPr id="182" name="Group 181">
          <a:extLst>
            <a:ext uri="{FF2B5EF4-FFF2-40B4-BE49-F238E27FC236}">
              <a16:creationId xmlns:a16="http://schemas.microsoft.com/office/drawing/2014/main" id="{FE4CD6AF-0202-AAF3-B230-06E80A7FB6BD}"/>
            </a:ext>
          </a:extLst>
        </xdr:cNvPr>
        <xdr:cNvGrpSpPr/>
      </xdr:nvGrpSpPr>
      <xdr:grpSpPr>
        <a:xfrm>
          <a:off x="254000" y="33329563"/>
          <a:ext cx="7742555" cy="2748914"/>
          <a:chOff x="254000" y="32948563"/>
          <a:chExt cx="7742555" cy="2747009"/>
        </a:xfrm>
      </xdr:grpSpPr>
      <xdr:graphicFrame macro="">
        <xdr:nvGraphicFramePr>
          <xdr:cNvPr id="111" name="Chart 110">
            <a:extLst>
              <a:ext uri="{FF2B5EF4-FFF2-40B4-BE49-F238E27FC236}">
                <a16:creationId xmlns:a16="http://schemas.microsoft.com/office/drawing/2014/main" id="{492846C5-C369-42B0-AEE5-E43E6ED25C95}"/>
              </a:ext>
            </a:extLst>
          </xdr:cNvPr>
          <xdr:cNvGraphicFramePr>
            <a:graphicFrameLocks/>
          </xdr:cNvGraphicFramePr>
        </xdr:nvGraphicFramePr>
        <xdr:xfrm>
          <a:off x="254000" y="32948563"/>
          <a:ext cx="4566285" cy="2747009"/>
        </xdr:xfrm>
        <a:graphic>
          <a:graphicData uri="http://schemas.openxmlformats.org/drawingml/2006/chart">
            <c:chart xmlns:c="http://schemas.openxmlformats.org/drawingml/2006/chart" xmlns:r="http://schemas.openxmlformats.org/officeDocument/2006/relationships" r:id="rId27"/>
          </a:graphicData>
        </a:graphic>
      </xdr:graphicFrame>
      <xdr:pic>
        <xdr:nvPicPr>
          <xdr:cNvPr id="160" name="Picture 159">
            <a:extLst>
              <a:ext uri="{FF2B5EF4-FFF2-40B4-BE49-F238E27FC236}">
                <a16:creationId xmlns:a16="http://schemas.microsoft.com/office/drawing/2014/main" id="{1864DDB3-B162-4448-A74D-3CC2E2E6705E}"/>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826126" y="34972308"/>
            <a:ext cx="610663" cy="614325"/>
          </a:xfrm>
          <a:prstGeom prst="rect">
            <a:avLst/>
          </a:prstGeom>
        </xdr:spPr>
      </xdr:pic>
      <xdr:pic>
        <xdr:nvPicPr>
          <xdr:cNvPr id="161" name="Picture 160">
            <a:extLst>
              <a:ext uri="{FF2B5EF4-FFF2-40B4-BE49-F238E27FC236}">
                <a16:creationId xmlns:a16="http://schemas.microsoft.com/office/drawing/2014/main" id="{FB0BD5A7-8289-4A26-808D-4424F5748FB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532881" y="34956750"/>
            <a:ext cx="601138" cy="612420"/>
          </a:xfrm>
          <a:prstGeom prst="rect">
            <a:avLst/>
          </a:prstGeom>
        </xdr:spPr>
      </xdr:pic>
      <xdr:sp macro="" textlink="">
        <xdr:nvSpPr>
          <xdr:cNvPr id="169" name="TextBox 72">
            <a:extLst>
              <a:ext uri="{FF2B5EF4-FFF2-40B4-BE49-F238E27FC236}">
                <a16:creationId xmlns:a16="http://schemas.microsoft.com/office/drawing/2014/main" id="{7DCD7FC9-E367-4FB2-8D64-7975E6FF033A}"/>
              </a:ext>
            </a:extLst>
          </xdr:cNvPr>
          <xdr:cNvSpPr txBox="1"/>
        </xdr:nvSpPr>
        <xdr:spPr>
          <a:xfrm>
            <a:off x="4893628" y="32968248"/>
            <a:ext cx="3102927"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aseline="0">
                <a:latin typeface="Lucida Sans" panose="020B0602030504020204" pitchFamily="34" charset="0"/>
              </a:rPr>
              <a:t>Inlclusion is a key issue when considering your outdoor space and your curriculum.</a:t>
            </a:r>
          </a:p>
          <a:p>
            <a:endParaRPr lang="en-GB" sz="1000" baseline="0">
              <a:latin typeface="Lucida Sans" panose="020B0602030504020204" pitchFamily="34" charset="0"/>
            </a:endParaRPr>
          </a:p>
          <a:p>
            <a:r>
              <a:rPr lang="en-GB" sz="1000" baseline="0">
                <a:latin typeface="Lucida Sans" panose="020B0602030504020204" pitchFamily="34" charset="0"/>
              </a:rPr>
              <a:t>Issues of inclusion are varied - from physical access to outdoor spaces, to issues of culture around being outdoors, or climate justice.</a:t>
            </a: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grpSp>
    <xdr:clientData/>
  </xdr:twoCellAnchor>
  <xdr:twoCellAnchor>
    <xdr:from>
      <xdr:col>3</xdr:col>
      <xdr:colOff>404813</xdr:colOff>
      <xdr:row>111</xdr:row>
      <xdr:rowOff>15875</xdr:rowOff>
    </xdr:from>
    <xdr:to>
      <xdr:col>4</xdr:col>
      <xdr:colOff>19368</xdr:colOff>
      <xdr:row>121</xdr:row>
      <xdr:rowOff>52731</xdr:rowOff>
    </xdr:to>
    <xdr:sp macro="" textlink="">
      <xdr:nvSpPr>
        <xdr:cNvPr id="170" name="TextBox 72">
          <a:extLst>
            <a:ext uri="{FF2B5EF4-FFF2-40B4-BE49-F238E27FC236}">
              <a16:creationId xmlns:a16="http://schemas.microsoft.com/office/drawing/2014/main" id="{282BB3E3-4C88-4611-81DA-9BBB41C8167E}"/>
            </a:ext>
          </a:extLst>
        </xdr:cNvPr>
        <xdr:cNvSpPr txBox="1"/>
      </xdr:nvSpPr>
      <xdr:spPr>
        <a:xfrm>
          <a:off x="4937126" y="39227125"/>
          <a:ext cx="3099117"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aseline="0">
              <a:latin typeface="Lucida Sans" panose="020B0602030504020204" pitchFamily="34" charset="0"/>
            </a:rPr>
            <a:t>Best practice for a quality climate change and sustainability education is embedded in all areas of the curriculum. The learning is often cross-curricular, based in first hand outdoor experiences, and connected to sicentific evidence.</a:t>
          </a: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twoCellAnchor>
    <xdr:from>
      <xdr:col>3</xdr:col>
      <xdr:colOff>357187</xdr:colOff>
      <xdr:row>127</xdr:row>
      <xdr:rowOff>7937</xdr:rowOff>
    </xdr:from>
    <xdr:to>
      <xdr:col>3</xdr:col>
      <xdr:colOff>3460114</xdr:colOff>
      <xdr:row>137</xdr:row>
      <xdr:rowOff>44793</xdr:rowOff>
    </xdr:to>
    <xdr:sp macro="" textlink="">
      <xdr:nvSpPr>
        <xdr:cNvPr id="171" name="TextBox 72">
          <a:extLst>
            <a:ext uri="{FF2B5EF4-FFF2-40B4-BE49-F238E27FC236}">
              <a16:creationId xmlns:a16="http://schemas.microsoft.com/office/drawing/2014/main" id="{BF72FA74-A55F-48F4-9A58-29478CAFDC85}"/>
            </a:ext>
          </a:extLst>
        </xdr:cNvPr>
        <xdr:cNvSpPr txBox="1"/>
      </xdr:nvSpPr>
      <xdr:spPr>
        <a:xfrm>
          <a:off x="4889500" y="42140187"/>
          <a:ext cx="3102927" cy="1862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aseline="0">
              <a:latin typeface="Lucida Sans" panose="020B0602030504020204" pitchFamily="34" charset="0"/>
            </a:rPr>
            <a:t>Play is often forgoten when considering your curriculum. Break times, before and after school are valuable times for pupils to play, take part in sport and socialise in safe spaces.</a:t>
          </a:r>
        </a:p>
        <a:p>
          <a:endParaRPr lang="en-GB" sz="1000" baseline="0">
            <a:latin typeface="Lucida Sans" panose="020B0602030504020204" pitchFamily="34" charset="0"/>
          </a:endParaRPr>
        </a:p>
        <a:p>
          <a:r>
            <a:rPr lang="en-GB" sz="1000" baseline="0">
              <a:latin typeface="Lucida Sans" panose="020B0602030504020204" pitchFamily="34" charset="0"/>
            </a:rPr>
            <a:t>Happier, healthier children make for better learners, connected to thier local place.</a:t>
          </a: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twoCellAnchor>
    <xdr:from>
      <xdr:col>3</xdr:col>
      <xdr:colOff>360997</xdr:colOff>
      <xdr:row>146</xdr:row>
      <xdr:rowOff>39688</xdr:rowOff>
    </xdr:from>
    <xdr:to>
      <xdr:col>4</xdr:col>
      <xdr:colOff>0</xdr:colOff>
      <xdr:row>155</xdr:row>
      <xdr:rowOff>166687</xdr:rowOff>
    </xdr:to>
    <xdr:sp macro="" textlink="">
      <xdr:nvSpPr>
        <xdr:cNvPr id="172" name="TextBox 85">
          <a:extLst>
            <a:ext uri="{FF2B5EF4-FFF2-40B4-BE49-F238E27FC236}">
              <a16:creationId xmlns:a16="http://schemas.microsoft.com/office/drawing/2014/main" id="{5E79C211-FF12-4377-A501-9AD4AA465D7A}"/>
            </a:ext>
          </a:extLst>
        </xdr:cNvPr>
        <xdr:cNvSpPr txBox="1"/>
      </xdr:nvSpPr>
      <xdr:spPr>
        <a:xfrm>
          <a:off x="4893310" y="45712063"/>
          <a:ext cx="3123565" cy="1770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Not all school grounds offer enough or suitable features to support</a:t>
          </a:r>
          <a:r>
            <a:rPr lang="en-GB" sz="1000" baseline="0">
              <a:latin typeface="Lucida Sans" panose="020B0602030504020204" pitchFamily="34" charset="0"/>
            </a:rPr>
            <a:t> formal outdoor learning and informal play.</a:t>
          </a:r>
        </a:p>
        <a:p>
          <a:endParaRPr lang="en-GB" sz="1000" baseline="0">
            <a:latin typeface="Lucida Sans" panose="020B0602030504020204" pitchFamily="34" charset="0"/>
          </a:endParaRPr>
        </a:p>
        <a:p>
          <a:r>
            <a:rPr lang="en-GB" sz="1000" baseline="0">
              <a:latin typeface="Lucida Sans" panose="020B0602030504020204" pitchFamily="34" charset="0"/>
            </a:rPr>
            <a:t>Features include gathering areas for whole classes, rich learning experience such as growing or nature connection, and spaces which offer a playful invite to all.</a:t>
          </a:r>
          <a:endParaRPr lang="en-GB" sz="1000">
            <a:latin typeface="Lucida Sans" panose="020B0602030504020204" pitchFamily="34" charset="0"/>
          </a:endParaRPr>
        </a:p>
        <a:p>
          <a:endParaRPr lang="en-GB" sz="1000" baseline="0">
            <a:latin typeface="Lucida Sans" panose="020B0602030504020204" pitchFamily="34" charset="0"/>
          </a:endParaRP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clientData/>
  </xdr:twoCellAnchor>
  <xdr:twoCellAnchor>
    <xdr:from>
      <xdr:col>1</xdr:col>
      <xdr:colOff>0</xdr:colOff>
      <xdr:row>60</xdr:row>
      <xdr:rowOff>71437</xdr:rowOff>
    </xdr:from>
    <xdr:to>
      <xdr:col>3</xdr:col>
      <xdr:colOff>3468687</xdr:colOff>
      <xdr:row>75</xdr:row>
      <xdr:rowOff>81916</xdr:rowOff>
    </xdr:to>
    <xdr:grpSp>
      <xdr:nvGrpSpPr>
        <xdr:cNvPr id="175" name="Group 174">
          <a:extLst>
            <a:ext uri="{FF2B5EF4-FFF2-40B4-BE49-F238E27FC236}">
              <a16:creationId xmlns:a16="http://schemas.microsoft.com/office/drawing/2014/main" id="{D95A4D76-A625-435A-B6C9-05CEAA0CD225}"/>
            </a:ext>
          </a:extLst>
        </xdr:cNvPr>
        <xdr:cNvGrpSpPr/>
      </xdr:nvGrpSpPr>
      <xdr:grpSpPr>
        <a:xfrm>
          <a:off x="254000" y="27557095"/>
          <a:ext cx="7747000" cy="2752726"/>
          <a:chOff x="254000" y="27090688"/>
          <a:chExt cx="7747000" cy="2745105"/>
        </a:xfrm>
      </xdr:grpSpPr>
      <xdr:graphicFrame macro="">
        <xdr:nvGraphicFramePr>
          <xdr:cNvPr id="176" name="Chart 175">
            <a:extLst>
              <a:ext uri="{FF2B5EF4-FFF2-40B4-BE49-F238E27FC236}">
                <a16:creationId xmlns:a16="http://schemas.microsoft.com/office/drawing/2014/main" id="{34BE4A94-CE19-0DF1-B32D-B441FF47B211}"/>
              </a:ext>
            </a:extLst>
          </xdr:cNvPr>
          <xdr:cNvGraphicFramePr>
            <a:graphicFrameLocks/>
          </xdr:cNvGraphicFramePr>
        </xdr:nvGraphicFramePr>
        <xdr:xfrm>
          <a:off x="254000" y="27090688"/>
          <a:ext cx="4579620" cy="2745105"/>
        </xdr:xfrm>
        <a:graphic>
          <a:graphicData uri="http://schemas.openxmlformats.org/drawingml/2006/chart">
            <c:chart xmlns:c="http://schemas.openxmlformats.org/drawingml/2006/chart" xmlns:r="http://schemas.openxmlformats.org/officeDocument/2006/relationships" r:id="rId28"/>
          </a:graphicData>
        </a:graphic>
      </xdr:graphicFrame>
      <xdr:sp macro="" textlink="">
        <xdr:nvSpPr>
          <xdr:cNvPr id="177" name="TextBox 72">
            <a:extLst>
              <a:ext uri="{FF2B5EF4-FFF2-40B4-BE49-F238E27FC236}">
                <a16:creationId xmlns:a16="http://schemas.microsoft.com/office/drawing/2014/main" id="{BBB63F1D-06AC-77CA-20BE-58BD356EF130}"/>
              </a:ext>
            </a:extLst>
          </xdr:cNvPr>
          <xdr:cNvSpPr txBox="1"/>
        </xdr:nvSpPr>
        <xdr:spPr>
          <a:xfrm>
            <a:off x="4913313" y="27106881"/>
            <a:ext cx="3087687" cy="18688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Lucida Sans" panose="020B0602030504020204" pitchFamily="34" charset="0"/>
              </a:rPr>
              <a:t>The foundation of quality education is about</a:t>
            </a:r>
            <a:r>
              <a:rPr lang="en-GB" sz="1000" baseline="0">
                <a:latin typeface="Lucida Sans" panose="020B0602030504020204" pitchFamily="34" charset="0"/>
              </a:rPr>
              <a:t> our intention, our policy and practice. In regard to climate change education, it is important that these issues are considered as a whole school and embedded in our curriculum. </a:t>
            </a:r>
          </a:p>
          <a:p>
            <a:r>
              <a:rPr lang="en-GB" sz="1000" baseline="0">
                <a:latin typeface="Lucida Sans" panose="020B0602030504020204" pitchFamily="34" charset="0"/>
              </a:rPr>
              <a:t>While ambition is vital at the start, we must put in place policy, practice and curriculum which matches our ambition.</a:t>
            </a:r>
          </a:p>
          <a:p>
            <a:r>
              <a:rPr lang="en-GB" sz="1000" baseline="0">
                <a:latin typeface="Lucida Sans" panose="020B0602030504020204" pitchFamily="34" charset="0"/>
              </a:rPr>
              <a:t>To find out how you can address these issues, please visit </a:t>
            </a:r>
            <a:r>
              <a:rPr lang="en-GB" sz="1000" baseline="0">
                <a:solidFill>
                  <a:srgbClr val="0070C0"/>
                </a:solidFill>
                <a:latin typeface="Lucida Sans" panose="020B0602030504020204" pitchFamily="34" charset="0"/>
              </a:rPr>
              <a:t>www.ltl.org.uk</a:t>
            </a:r>
            <a:endParaRPr lang="en-GB" sz="1000">
              <a:solidFill>
                <a:srgbClr val="FF0000"/>
              </a:solidFill>
              <a:latin typeface="Lucida Sans" panose="020B0602030504020204" pitchFamily="34" charset="0"/>
            </a:endParaRPr>
          </a:p>
        </xdr:txBody>
      </xdr:sp>
      <xdr:pic>
        <xdr:nvPicPr>
          <xdr:cNvPr id="178" name="Picture 177">
            <a:extLst>
              <a:ext uri="{FF2B5EF4-FFF2-40B4-BE49-F238E27FC236}">
                <a16:creationId xmlns:a16="http://schemas.microsoft.com/office/drawing/2014/main" id="{20E0D9B0-87EB-0589-F4D5-C4B9F8383469}"/>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7058343" y="29117608"/>
            <a:ext cx="604948" cy="614325"/>
          </a:xfrm>
          <a:prstGeom prst="rect">
            <a:avLst/>
          </a:prstGeom>
        </xdr:spPr>
      </xdr:pic>
      <xdr:pic>
        <xdr:nvPicPr>
          <xdr:cNvPr id="179" name="Picture 178">
            <a:extLst>
              <a:ext uri="{FF2B5EF4-FFF2-40B4-BE49-F238E27FC236}">
                <a16:creationId xmlns:a16="http://schemas.microsoft.com/office/drawing/2014/main" id="{5517C9E2-EAAE-9755-55F9-F86FBED42FF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6123707" y="29109671"/>
            <a:ext cx="614622" cy="616230"/>
          </a:xfrm>
          <a:prstGeom prst="rect">
            <a:avLst/>
          </a:prstGeom>
        </xdr:spPr>
      </xdr:pic>
      <xdr:pic>
        <xdr:nvPicPr>
          <xdr:cNvPr id="180" name="Picture 179">
            <a:extLst>
              <a:ext uri="{FF2B5EF4-FFF2-40B4-BE49-F238E27FC236}">
                <a16:creationId xmlns:a16="http://schemas.microsoft.com/office/drawing/2014/main" id="{94EF5250-C2B6-8ADE-8713-C8F7B87897A6}"/>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196840" y="29106813"/>
            <a:ext cx="610663" cy="614325"/>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74BD86-CBE8-4B1F-B815-785945D88040}" name="Table1" displayName="Table1" ref="C267:D272" totalsRowShown="0" headerRowDxfId="4" dataDxfId="3" tableBorderDxfId="2">
  <autoFilter ref="C267:D272" xr:uid="{4674BD86-CBE8-4B1F-B815-785945D88040}"/>
  <tableColumns count="2">
    <tableColumn id="1" xr3:uid="{DA2DC228-2C35-487F-9FC1-211C5F8D5FD1}" name="Choose" dataDxfId="1"/>
    <tableColumn id="2" xr3:uid="{CFB60333-84CE-4B2A-A767-6F345594F792}" name="Column1"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Custom 1">
      <a:dk1>
        <a:sysClr val="windowText" lastClr="000000"/>
      </a:dk1>
      <a:lt1>
        <a:sysClr val="window" lastClr="FFFFFF"/>
      </a:lt1>
      <a:dk2>
        <a:srgbClr val="44546A"/>
      </a:dk2>
      <a:lt2>
        <a:srgbClr val="E7E6E6"/>
      </a:lt2>
      <a:accent1>
        <a:srgbClr val="000000"/>
      </a:accent1>
      <a:accent2>
        <a:srgbClr val="7F7F7F"/>
      </a:accent2>
      <a:accent3>
        <a:srgbClr val="D8D8D8"/>
      </a:accent3>
      <a:accent4>
        <a:srgbClr val="E2EFD9"/>
      </a:accent4>
      <a:accent5>
        <a:srgbClr val="A8D08D"/>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05E2-4132-40DC-9B3D-F97FF2BFF160}">
  <sheetPr>
    <tabColor theme="1"/>
    <pageSetUpPr fitToPage="1"/>
  </sheetPr>
  <dimension ref="A1:L449"/>
  <sheetViews>
    <sheetView tabSelected="1" zoomScaleNormal="100" workbookViewId="0">
      <selection activeCell="G211" sqref="G211"/>
    </sheetView>
  </sheetViews>
  <sheetFormatPr defaultColWidth="8.88671875" defaultRowHeight="13.8" x14ac:dyDescent="0.25"/>
  <cols>
    <col min="1" max="1" width="4.5546875" style="6" customWidth="1"/>
    <col min="2" max="2" width="8.88671875" style="5"/>
    <col min="3" max="3" width="33.5546875" style="1" customWidth="1"/>
    <col min="4" max="4" width="20.109375" style="64" customWidth="1"/>
    <col min="5" max="5" width="11.5546875" style="5" customWidth="1"/>
    <col min="6" max="6" width="15.44140625" style="5" customWidth="1"/>
    <col min="7" max="7" width="50.77734375" style="6" customWidth="1"/>
    <col min="8" max="8" width="8.77734375" style="6" customWidth="1"/>
    <col min="9" max="9" width="50.77734375" style="6" customWidth="1"/>
    <col min="10" max="16384" width="8.88671875" style="6"/>
  </cols>
  <sheetData>
    <row r="1" spans="1:8" ht="45" customHeight="1" x14ac:dyDescent="0.25">
      <c r="A1" s="168" t="s">
        <v>0</v>
      </c>
      <c r="B1" s="168"/>
      <c r="C1" s="168"/>
      <c r="D1" s="168"/>
      <c r="E1" s="168"/>
      <c r="F1" s="168"/>
      <c r="G1" s="168"/>
      <c r="H1" s="158"/>
    </row>
    <row r="3" spans="1:8" ht="55.35" customHeight="1" x14ac:dyDescent="0.25"/>
    <row r="4" spans="1:8" ht="55.35" customHeight="1" x14ac:dyDescent="0.25"/>
    <row r="5" spans="1:8" ht="55.35" customHeight="1" x14ac:dyDescent="0.25"/>
    <row r="6" spans="1:8" ht="55.35" customHeight="1" x14ac:dyDescent="0.25"/>
    <row r="7" spans="1:8" ht="55.35" customHeight="1" x14ac:dyDescent="0.25"/>
    <row r="8" spans="1:8" ht="55.35" customHeight="1" x14ac:dyDescent="0.25"/>
    <row r="9" spans="1:8" ht="55.35" customHeight="1" x14ac:dyDescent="0.25"/>
    <row r="10" spans="1:8" ht="55.35" customHeight="1" x14ac:dyDescent="0.25"/>
    <row r="11" spans="1:8" ht="55.35" customHeight="1" x14ac:dyDescent="0.25"/>
    <row r="12" spans="1:8" ht="55.35" customHeight="1" x14ac:dyDescent="0.25"/>
    <row r="13" spans="1:8" ht="55.35" customHeight="1" x14ac:dyDescent="0.25"/>
    <row r="14" spans="1:8" ht="55.35" customHeight="1" x14ac:dyDescent="0.25"/>
    <row r="15" spans="1:8" ht="55.35" customHeight="1" x14ac:dyDescent="0.25"/>
    <row r="16" spans="1:8" ht="55.35" customHeight="1" x14ac:dyDescent="0.25"/>
    <row r="17" ht="55.35" customHeight="1" x14ac:dyDescent="0.25"/>
    <row r="18" ht="55.35" customHeight="1" x14ac:dyDescent="0.25"/>
    <row r="19" ht="55.35" customHeight="1" x14ac:dyDescent="0.25"/>
    <row r="20" ht="55.35" customHeight="1" x14ac:dyDescent="0.25"/>
    <row r="21" ht="55.35" customHeight="1" x14ac:dyDescent="0.25"/>
    <row r="22" ht="55.35" customHeight="1" x14ac:dyDescent="0.25"/>
    <row r="23" ht="55.35" customHeight="1" x14ac:dyDescent="0.25"/>
    <row r="24" ht="55.35" customHeight="1" x14ac:dyDescent="0.25"/>
    <row r="25" ht="42.6" customHeight="1" x14ac:dyDescent="0.25"/>
    <row r="26" ht="45" customHeight="1" x14ac:dyDescent="0.25"/>
    <row r="27" ht="45" customHeight="1" x14ac:dyDescent="0.25"/>
    <row r="28" ht="45" customHeight="1" x14ac:dyDescent="0.25"/>
    <row r="29" ht="45" customHeight="1" x14ac:dyDescent="0.25"/>
    <row r="30" ht="45" customHeight="1" x14ac:dyDescent="0.25"/>
    <row r="31" ht="45" customHeight="1" x14ac:dyDescent="0.25"/>
    <row r="32" ht="45" customHeight="1" x14ac:dyDescent="0.25"/>
    <row r="33" spans="1:12" ht="45" customHeight="1" x14ac:dyDescent="0.25"/>
    <row r="34" spans="1:12" ht="45" customHeight="1" x14ac:dyDescent="0.25"/>
    <row r="35" spans="1:12" ht="45" customHeight="1" x14ac:dyDescent="0.25"/>
    <row r="36" spans="1:12" ht="45" customHeight="1" x14ac:dyDescent="0.25"/>
    <row r="37" spans="1:12" ht="45" customHeight="1" x14ac:dyDescent="0.25"/>
    <row r="38" spans="1:12" ht="45" customHeight="1" x14ac:dyDescent="0.25"/>
    <row r="39" spans="1:12" ht="45" customHeight="1" x14ac:dyDescent="0.25"/>
    <row r="40" spans="1:12" ht="45" customHeight="1" x14ac:dyDescent="0.25"/>
    <row r="41" spans="1:12" ht="45" customHeight="1" x14ac:dyDescent="0.25"/>
    <row r="42" spans="1:12" ht="45" customHeight="1" x14ac:dyDescent="0.25"/>
    <row r="43" spans="1:12" ht="45" customHeight="1" x14ac:dyDescent="0.3">
      <c r="A43" s="170" t="s">
        <v>355</v>
      </c>
      <c r="B43" s="170"/>
      <c r="C43" s="170"/>
      <c r="D43" s="170"/>
      <c r="E43" s="170"/>
      <c r="F43" s="170"/>
      <c r="G43" s="170"/>
      <c r="H43" s="170"/>
      <c r="I43"/>
      <c r="J43"/>
      <c r="K43"/>
      <c r="L43"/>
    </row>
    <row r="44" spans="1:12" ht="14.4" x14ac:dyDescent="0.3">
      <c r="A44" s="5"/>
      <c r="C44" s="5"/>
      <c r="D44" s="5"/>
      <c r="G44" s="5"/>
      <c r="H44" s="5"/>
      <c r="I44"/>
      <c r="J44"/>
      <c r="K44"/>
      <c r="L44"/>
    </row>
    <row r="45" spans="1:12" ht="14.4" x14ac:dyDescent="0.3">
      <c r="A45" s="5"/>
      <c r="C45" s="5"/>
      <c r="D45" s="5"/>
      <c r="G45" s="5"/>
      <c r="H45" s="5"/>
      <c r="I45"/>
      <c r="J45"/>
      <c r="K45"/>
      <c r="L45"/>
    </row>
    <row r="46" spans="1:12" ht="14.4" x14ac:dyDescent="0.3">
      <c r="A46" s="5"/>
      <c r="C46" s="5"/>
      <c r="D46" s="5"/>
      <c r="G46" s="5"/>
      <c r="H46" s="5"/>
      <c r="I46"/>
      <c r="J46"/>
      <c r="K46"/>
      <c r="L46"/>
    </row>
    <row r="47" spans="1:12" ht="14.4" x14ac:dyDescent="0.3">
      <c r="A47" s="5"/>
      <c r="C47" s="5"/>
      <c r="D47" s="5"/>
      <c r="G47" s="5"/>
      <c r="H47" s="5"/>
      <c r="I47"/>
      <c r="J47"/>
      <c r="K47"/>
      <c r="L47"/>
    </row>
    <row r="48" spans="1:12" ht="14.4" x14ac:dyDescent="0.3">
      <c r="A48" s="5"/>
      <c r="C48" s="5"/>
      <c r="D48" s="5"/>
      <c r="G48" s="5"/>
      <c r="H48" s="5"/>
      <c r="I48"/>
      <c r="J48"/>
      <c r="K48"/>
      <c r="L48"/>
    </row>
    <row r="49" spans="1:12" ht="14.4" x14ac:dyDescent="0.3">
      <c r="A49" s="5"/>
      <c r="C49" s="5"/>
      <c r="D49" s="5"/>
      <c r="G49" s="5"/>
      <c r="H49" s="5"/>
      <c r="I49"/>
      <c r="J49"/>
      <c r="K49"/>
      <c r="L49"/>
    </row>
    <row r="50" spans="1:12" ht="14.4" x14ac:dyDescent="0.3">
      <c r="A50" s="5"/>
      <c r="C50" s="5"/>
      <c r="D50" s="5"/>
      <c r="G50" s="5"/>
      <c r="H50" s="5"/>
      <c r="I50"/>
      <c r="J50"/>
      <c r="K50"/>
      <c r="L50"/>
    </row>
    <row r="51" spans="1:12" ht="14.4" x14ac:dyDescent="0.3">
      <c r="A51" s="5"/>
      <c r="C51" s="5"/>
      <c r="D51" s="5"/>
      <c r="G51" s="5"/>
      <c r="H51" s="5"/>
      <c r="I51"/>
      <c r="J51"/>
      <c r="K51"/>
      <c r="L51"/>
    </row>
    <row r="52" spans="1:12" ht="14.4" x14ac:dyDescent="0.3">
      <c r="A52" s="5"/>
      <c r="C52" s="5"/>
      <c r="D52" s="5"/>
      <c r="G52" s="5"/>
      <c r="H52" s="5"/>
      <c r="I52"/>
      <c r="J52"/>
      <c r="K52"/>
      <c r="L52"/>
    </row>
    <row r="53" spans="1:12" ht="14.4" x14ac:dyDescent="0.3">
      <c r="A53" s="5"/>
      <c r="C53" s="5"/>
      <c r="D53" s="5"/>
      <c r="G53" s="5"/>
      <c r="H53" s="5"/>
      <c r="I53"/>
      <c r="J53"/>
      <c r="K53"/>
      <c r="L53"/>
    </row>
    <row r="54" spans="1:12" ht="14.4" x14ac:dyDescent="0.3">
      <c r="A54" s="5"/>
      <c r="C54" s="5"/>
      <c r="D54" s="5"/>
      <c r="G54" s="5"/>
      <c r="H54" s="5"/>
      <c r="I54"/>
      <c r="J54"/>
      <c r="K54"/>
      <c r="L54"/>
    </row>
    <row r="55" spans="1:12" ht="14.4" x14ac:dyDescent="0.3">
      <c r="A55" s="5"/>
      <c r="C55" s="5"/>
      <c r="D55" s="5"/>
      <c r="G55" s="5"/>
      <c r="H55" s="5"/>
      <c r="I55"/>
      <c r="J55"/>
      <c r="K55"/>
      <c r="L55"/>
    </row>
    <row r="56" spans="1:12" ht="14.4" x14ac:dyDescent="0.3">
      <c r="I56"/>
      <c r="J56"/>
      <c r="K56"/>
      <c r="L56"/>
    </row>
    <row r="57" spans="1:12" ht="14.4" x14ac:dyDescent="0.3">
      <c r="I57"/>
      <c r="J57"/>
      <c r="K57"/>
      <c r="L57"/>
    </row>
    <row r="58" spans="1:12" ht="14.4" x14ac:dyDescent="0.3">
      <c r="I58"/>
      <c r="J58"/>
      <c r="K58"/>
      <c r="L58"/>
    </row>
    <row r="59" spans="1:12" ht="15" thickBot="1" x14ac:dyDescent="0.35">
      <c r="A59" s="75"/>
      <c r="B59" s="66"/>
      <c r="C59" s="2"/>
      <c r="E59" s="64"/>
      <c r="F59" s="64"/>
      <c r="G59" s="6" t="s">
        <v>375</v>
      </c>
      <c r="I59"/>
      <c r="J59"/>
      <c r="K59"/>
      <c r="L59"/>
    </row>
    <row r="60" spans="1:12" ht="45" customHeight="1" x14ac:dyDescent="0.3">
      <c r="A60" s="76"/>
      <c r="B60" s="160" t="s">
        <v>1</v>
      </c>
      <c r="C60" s="160"/>
      <c r="D60" s="160"/>
      <c r="E60" s="64"/>
      <c r="F60" s="167">
        <f>D86/E86</f>
        <v>0</v>
      </c>
      <c r="I60"/>
      <c r="J60"/>
      <c r="K60"/>
      <c r="L60"/>
    </row>
    <row r="61" spans="1:12" ht="55.2" x14ac:dyDescent="0.3">
      <c r="A61" s="77"/>
      <c r="B61" s="98" t="str">
        <f>'Policy &amp; Practice'!A5</f>
        <v>P1</v>
      </c>
      <c r="C61" s="100" t="str">
        <f>'Policy &amp; Practice'!B5</f>
        <v>Outdoor learning is an expectation of all our staff, who are trained and supported to deliver learning outdoors.</v>
      </c>
      <c r="D61" s="64">
        <f>VLOOKUP('Policy &amp; Practice'!C5,Table1[],2,FALSE)</f>
        <v>0</v>
      </c>
      <c r="E61" s="64">
        <v>3</v>
      </c>
      <c r="F61" s="162"/>
      <c r="G61" s="6" t="s">
        <v>2</v>
      </c>
      <c r="I61"/>
      <c r="J61"/>
      <c r="K61"/>
      <c r="L61"/>
    </row>
    <row r="62" spans="1:12" ht="69" x14ac:dyDescent="0.3">
      <c r="A62" s="77"/>
      <c r="B62" s="98" t="str">
        <f>'Policy &amp; Practice'!A8</f>
        <v>P4</v>
      </c>
      <c r="C62" s="100" t="str">
        <f>'Policy &amp; Practice'!B8</f>
        <v>Sustainability, climate change or outdoor learning is embedded across all the curriculum and is visible in school life.</v>
      </c>
      <c r="D62" s="64">
        <f>VLOOKUP('Policy &amp; Practice'!C8,Table1[],2,FALSE)</f>
        <v>0</v>
      </c>
      <c r="E62" s="64">
        <v>3</v>
      </c>
      <c r="F62" s="162"/>
      <c r="G62" s="6" t="s">
        <v>3</v>
      </c>
      <c r="I62"/>
      <c r="J62"/>
      <c r="K62"/>
      <c r="L62"/>
    </row>
    <row r="63" spans="1:12" ht="55.2" x14ac:dyDescent="0.3">
      <c r="A63" s="77"/>
      <c r="B63" s="98" t="str">
        <f>'Policy &amp; Practice'!A9</f>
        <v>P5</v>
      </c>
      <c r="C63" s="100" t="str">
        <f>'Policy &amp; Practice'!B9</f>
        <v>All our break supervision staff are trained and feel confident to support great play in the school grounds.</v>
      </c>
      <c r="D63" s="64">
        <f>VLOOKUP('Policy &amp; Practice'!C9,Table1[],2,FALSE)</f>
        <v>0</v>
      </c>
      <c r="E63" s="64">
        <v>3</v>
      </c>
      <c r="F63" s="162"/>
      <c r="G63" s="6" t="s">
        <v>4</v>
      </c>
      <c r="I63"/>
      <c r="J63"/>
      <c r="K63"/>
      <c r="L63"/>
    </row>
    <row r="64" spans="1:12" ht="27.6" x14ac:dyDescent="0.3">
      <c r="A64" s="77"/>
      <c r="B64" s="98" t="str">
        <f>'Policy &amp; Practice'!A10</f>
        <v>P6</v>
      </c>
      <c r="C64" s="100" t="str">
        <f>'Policy &amp; Practice'!B10</f>
        <v>We have an outdoor learning policy.</v>
      </c>
      <c r="D64" s="64">
        <f>VLOOKUP('Policy &amp; Practice'!C10,Table1[],2,FALSE)</f>
        <v>0</v>
      </c>
      <c r="E64" s="64">
        <v>3</v>
      </c>
      <c r="F64" s="162"/>
      <c r="G64" s="6" t="s">
        <v>5</v>
      </c>
      <c r="I64"/>
      <c r="J64"/>
      <c r="K64"/>
      <c r="L64"/>
    </row>
    <row r="65" spans="1:12" ht="14.4" x14ac:dyDescent="0.3">
      <c r="A65" s="77"/>
      <c r="B65" s="98" t="str">
        <f>'Policy &amp; Practice'!A11</f>
        <v>P7</v>
      </c>
      <c r="C65" s="100" t="str">
        <f>'Policy &amp; Practice'!B11</f>
        <v>We have a play policy.</v>
      </c>
      <c r="D65" s="64">
        <f>VLOOKUP('Policy &amp; Practice'!C11,Table1[],2,FALSE)</f>
        <v>0</v>
      </c>
      <c r="E65" s="64">
        <v>3</v>
      </c>
      <c r="F65" s="162"/>
      <c r="G65" s="6" t="s">
        <v>5</v>
      </c>
      <c r="I65"/>
      <c r="J65"/>
      <c r="K65"/>
      <c r="L65"/>
    </row>
    <row r="66" spans="1:12" ht="55.2" x14ac:dyDescent="0.3">
      <c r="A66" s="77"/>
      <c r="B66" s="98" t="str">
        <f>'Policy &amp; Practice'!A12</f>
        <v>P8</v>
      </c>
      <c r="C66" s="100" t="str">
        <f>'Policy &amp; Practice'!B12</f>
        <v>We have a climate change action and mitigation policy, or it is clearly integrated with other policies.</v>
      </c>
      <c r="D66" s="64">
        <f>VLOOKUP('Policy &amp; Practice'!C12,Table1[],2,FALSE)</f>
        <v>0</v>
      </c>
      <c r="E66" s="64">
        <v>3</v>
      </c>
      <c r="F66" s="162"/>
      <c r="G66" s="6" t="s">
        <v>5</v>
      </c>
      <c r="I66"/>
      <c r="J66"/>
      <c r="K66"/>
      <c r="L66"/>
    </row>
    <row r="67" spans="1:12" ht="69" x14ac:dyDescent="0.3">
      <c r="A67" s="77"/>
      <c r="B67" s="98" t="str">
        <f>'Policy &amp; Practice'!A13</f>
        <v>P9</v>
      </c>
      <c r="C67" s="100" t="str">
        <f>'Policy &amp; Practice'!B13</f>
        <v>We have appointed a lead or co-ordinator in areas around climate change and sustainabilty in the curriculum, outdoor learning, and play.</v>
      </c>
      <c r="D67" s="64">
        <f>VLOOKUP('Policy &amp; Practice'!C13,Table1[],2,FALSE)</f>
        <v>0</v>
      </c>
      <c r="E67" s="64">
        <v>3</v>
      </c>
      <c r="F67" s="162"/>
      <c r="G67" s="6" t="s">
        <v>5</v>
      </c>
      <c r="I67"/>
      <c r="J67"/>
      <c r="K67"/>
      <c r="L67"/>
    </row>
    <row r="68" spans="1:12" ht="55.2" x14ac:dyDescent="0.3">
      <c r="A68" s="77"/>
      <c r="B68" s="98" t="str">
        <f>'Policy &amp; Practice'!A14</f>
        <v>P10</v>
      </c>
      <c r="C68" s="100" t="str">
        <f>'Policy &amp; Practice'!B14</f>
        <v>All our pupils are actively involved in designing and creating school grounds improvements.</v>
      </c>
      <c r="D68" s="64">
        <f>VLOOKUP('Policy &amp; Practice'!C14,Table1[],2,FALSE)</f>
        <v>0</v>
      </c>
      <c r="E68" s="64">
        <v>3</v>
      </c>
      <c r="F68" s="162"/>
      <c r="G68" s="6" t="s">
        <v>3</v>
      </c>
      <c r="I68"/>
      <c r="J68"/>
      <c r="K68"/>
      <c r="L68"/>
    </row>
    <row r="69" spans="1:12" ht="69" x14ac:dyDescent="0.3">
      <c r="A69" s="77"/>
      <c r="B69" s="98" t="str">
        <f>'Policy &amp; Practice'!A15</f>
        <v>P11</v>
      </c>
      <c r="C69" s="100" t="str">
        <f>'Policy &amp; Practice'!B15</f>
        <v>A range of staff members, both teaching and non-teaching, are actively involved in designing and creating school grounds improvements.</v>
      </c>
      <c r="D69" s="64">
        <f>VLOOKUP('Policy &amp; Practice'!C15,Table1[],2,FALSE)</f>
        <v>0</v>
      </c>
      <c r="E69" s="64">
        <v>3</v>
      </c>
      <c r="F69" s="162"/>
      <c r="G69" s="6" t="s">
        <v>6</v>
      </c>
      <c r="I69"/>
      <c r="J69"/>
      <c r="K69"/>
      <c r="L69"/>
    </row>
    <row r="70" spans="1:12" ht="55.2" x14ac:dyDescent="0.3">
      <c r="A70" s="77"/>
      <c r="B70" s="98" t="str">
        <f>'Policy &amp; Practice'!A16</f>
        <v>P12</v>
      </c>
      <c r="C70" s="100" t="str">
        <f>'Policy &amp; Practice'!B16</f>
        <v>We relate our play, learning, and various action plans to the Global Goals for Sustainable Development.</v>
      </c>
      <c r="D70" s="64">
        <f>VLOOKUP('Policy &amp; Practice'!C16,Table1[],2,FALSE)</f>
        <v>0</v>
      </c>
      <c r="E70" s="64">
        <v>3</v>
      </c>
      <c r="F70" s="162"/>
      <c r="G70" s="6" t="s">
        <v>7</v>
      </c>
      <c r="I70"/>
      <c r="J70"/>
      <c r="K70"/>
      <c r="L70"/>
    </row>
    <row r="71" spans="1:12" ht="55.2" x14ac:dyDescent="0.3">
      <c r="A71" s="77"/>
      <c r="B71" s="98" t="str">
        <f>'Policy &amp; Practice'!A17</f>
        <v>P13</v>
      </c>
      <c r="C71" s="100" t="str">
        <f>'Policy &amp; Practice'!B17</f>
        <v>We are sharing our climate action work with parents and invite them to contribute their time and skills.</v>
      </c>
      <c r="D71" s="64">
        <f>VLOOKUP('Policy &amp; Practice'!C17,Table1[],2,FALSE)</f>
        <v>0</v>
      </c>
      <c r="E71" s="64">
        <v>3</v>
      </c>
      <c r="F71" s="162"/>
      <c r="G71" s="6" t="s">
        <v>8</v>
      </c>
      <c r="I71"/>
      <c r="J71"/>
      <c r="K71"/>
      <c r="L71"/>
    </row>
    <row r="72" spans="1:12" ht="69" x14ac:dyDescent="0.3">
      <c r="A72" s="77"/>
      <c r="B72" s="98" t="str">
        <f>'Policy &amp; Practice'!A18</f>
        <v>P14</v>
      </c>
      <c r="C72" s="100" t="str">
        <f>'Policy &amp; Practice'!B18</f>
        <v>We are sharing our outdoor learning and play work with parents and invite them to contribute in time, skills or donations as they can.</v>
      </c>
      <c r="D72" s="64">
        <f>VLOOKUP('Policy &amp; Practice'!C18,Table1[],2,FALSE)</f>
        <v>0</v>
      </c>
      <c r="E72" s="64">
        <v>3</v>
      </c>
      <c r="F72" s="162"/>
      <c r="G72" s="6" t="s">
        <v>8</v>
      </c>
      <c r="I72"/>
      <c r="J72"/>
      <c r="K72"/>
      <c r="L72"/>
    </row>
    <row r="73" spans="1:12" ht="41.4" x14ac:dyDescent="0.3">
      <c r="A73" s="77"/>
      <c r="B73" s="98" t="str">
        <f>'Policy &amp; Practice'!A19</f>
        <v>P15</v>
      </c>
      <c r="C73" s="100" t="str">
        <f>'Policy &amp; Practice'!B19</f>
        <v>Existing features in the school grounds are generally maintained, used and loved.</v>
      </c>
      <c r="D73" s="64">
        <f>VLOOKUP('Policy &amp; Practice'!C19,Table1[],2,FALSE)</f>
        <v>0</v>
      </c>
      <c r="E73" s="64">
        <v>3</v>
      </c>
      <c r="F73" s="162"/>
      <c r="G73" s="6" t="s">
        <v>9</v>
      </c>
      <c r="I73"/>
      <c r="J73"/>
      <c r="K73"/>
      <c r="L73"/>
    </row>
    <row r="74" spans="1:12" ht="55.2" x14ac:dyDescent="0.3">
      <c r="A74" s="77"/>
      <c r="B74" s="98" t="str">
        <f>'Policy &amp; Practice'!A21</f>
        <v>P17</v>
      </c>
      <c r="C74" s="100" t="str">
        <f>'Policy &amp; Practice'!B21</f>
        <v>We use the grounds for outdoor learning on a regular basis - most days someone is outside for a lesson.</v>
      </c>
      <c r="D74" s="64">
        <f>VLOOKUP('Policy &amp; Practice'!C21,Table1[],2,FALSE)</f>
        <v>0</v>
      </c>
      <c r="E74" s="64">
        <v>3</v>
      </c>
      <c r="F74" s="162"/>
      <c r="G74" s="6" t="s">
        <v>9</v>
      </c>
      <c r="I74"/>
      <c r="J74"/>
      <c r="K74"/>
      <c r="L74"/>
    </row>
    <row r="75" spans="1:12" ht="55.2" x14ac:dyDescent="0.3">
      <c r="A75" s="77"/>
      <c r="B75" s="98" t="str">
        <f>'Policy &amp; Practice'!A22</f>
        <v>P18</v>
      </c>
      <c r="C75" s="100" t="str">
        <f>'Policy &amp; Practice'!B22</f>
        <v>We have one or more sheltered outdoor gathering spaces for classes to use or pupils to socialise in.</v>
      </c>
      <c r="D75" s="64">
        <f>VLOOKUP('Policy &amp; Practice'!C22,Table1[],2,FALSE)</f>
        <v>0</v>
      </c>
      <c r="E75" s="64">
        <v>3</v>
      </c>
      <c r="F75" s="162"/>
      <c r="G75" s="6" t="s">
        <v>9</v>
      </c>
      <c r="I75"/>
      <c r="J75"/>
      <c r="K75"/>
      <c r="L75"/>
    </row>
    <row r="76" spans="1:12" ht="27.6" x14ac:dyDescent="0.3">
      <c r="A76" s="77"/>
      <c r="B76" s="98" t="str">
        <f>'Policy &amp; Practice'!A23</f>
        <v>P19</v>
      </c>
      <c r="C76" s="100" t="str">
        <f>'Policy &amp; Practice'!B23</f>
        <v>Our grounds are acccessible by all pupils.</v>
      </c>
      <c r="D76" s="64">
        <f>VLOOKUP('Policy &amp; Practice'!C23,Table1[],2,FALSE)</f>
        <v>0</v>
      </c>
      <c r="E76" s="64">
        <v>3</v>
      </c>
      <c r="F76" s="162"/>
      <c r="G76" s="6" t="s">
        <v>10</v>
      </c>
      <c r="I76"/>
      <c r="J76"/>
      <c r="K76"/>
      <c r="L76"/>
    </row>
    <row r="77" spans="1:12" ht="55.2" x14ac:dyDescent="0.3">
      <c r="A77" s="77"/>
      <c r="B77" s="98" t="str">
        <f>'Policy &amp; Practice'!A24</f>
        <v>P20</v>
      </c>
      <c r="C77" s="100" t="str">
        <f>'Policy &amp; Practice'!B24</f>
        <v>We ensure that all pupils can access warm and waterproof outdoor clothing through a clothes library or similar.</v>
      </c>
      <c r="D77" s="64">
        <f>VLOOKUP('Policy &amp; Practice'!C24,Table1[],2,FALSE)</f>
        <v>0</v>
      </c>
      <c r="E77" s="64">
        <v>3</v>
      </c>
      <c r="F77" s="162"/>
      <c r="G77" s="6" t="s">
        <v>11</v>
      </c>
      <c r="I77"/>
      <c r="J77"/>
      <c r="K77"/>
      <c r="L77"/>
    </row>
    <row r="78" spans="1:12" ht="69" x14ac:dyDescent="0.3">
      <c r="A78" s="77"/>
      <c r="B78" s="98" t="str">
        <f>'Policy &amp; Practice'!A25</f>
        <v>P21</v>
      </c>
      <c r="C78" s="100" t="str">
        <f>'Policy &amp; Practice'!B25</f>
        <v>We partner with other organisations or individuals with specialist skills or knowledge to extend our outdoor learning and play.</v>
      </c>
      <c r="D78" s="64">
        <f>VLOOKUP('Policy &amp; Practice'!C25,Table1[],2,FALSE)</f>
        <v>0</v>
      </c>
      <c r="E78" s="64">
        <v>3</v>
      </c>
      <c r="F78" s="162"/>
      <c r="G78" s="6" t="s">
        <v>12</v>
      </c>
      <c r="I78"/>
      <c r="J78"/>
      <c r="K78"/>
      <c r="L78"/>
    </row>
    <row r="79" spans="1:12" ht="69" x14ac:dyDescent="0.3">
      <c r="A79" s="77"/>
      <c r="B79" s="98" t="str">
        <f>'Policy &amp; Practice'!A26</f>
        <v>P22</v>
      </c>
      <c r="C79" s="100" t="str">
        <f>'Policy &amp; Practice'!B26</f>
        <v>We partner with other organisations or individuals who have knowledge or expertise around climate change issues.</v>
      </c>
      <c r="D79" s="64">
        <f>VLOOKUP('Policy &amp; Practice'!C26,Table1[],2,FALSE)</f>
        <v>0</v>
      </c>
      <c r="E79" s="64">
        <v>3</v>
      </c>
      <c r="F79" s="162"/>
      <c r="G79" s="6" t="s">
        <v>12</v>
      </c>
      <c r="I79"/>
      <c r="J79"/>
      <c r="K79"/>
      <c r="L79"/>
    </row>
    <row r="80" spans="1:12" ht="41.4" x14ac:dyDescent="0.3">
      <c r="A80" s="77"/>
      <c r="B80" s="98" t="str">
        <f>'Policy &amp; Practice'!A27</f>
        <v>P23</v>
      </c>
      <c r="C80" s="100" t="str">
        <f>'Policy &amp; Practice'!B27</f>
        <v>Our grounds are used every breaktime, even in damp, hot, cold, or windy weather.</v>
      </c>
      <c r="D80" s="64">
        <f>VLOOKUP('Policy &amp; Practice'!C27,Table1[],2,FALSE)</f>
        <v>0</v>
      </c>
      <c r="E80" s="64">
        <v>3</v>
      </c>
      <c r="F80" s="162"/>
      <c r="G80" s="6" t="s">
        <v>13</v>
      </c>
      <c r="I80"/>
      <c r="J80"/>
      <c r="K80"/>
      <c r="L80"/>
    </row>
    <row r="81" spans="1:12" ht="41.4" x14ac:dyDescent="0.3">
      <c r="A81" s="77"/>
      <c r="B81" s="98" t="str">
        <f>'Policy &amp; Practice'!A31</f>
        <v>P27</v>
      </c>
      <c r="C81" s="100" t="str">
        <f>'Policy &amp; Practice'!B31</f>
        <v>We welcome our children to play in the school grounds before and after school hours.</v>
      </c>
      <c r="D81" s="64">
        <f>VLOOKUP('Policy &amp; Practice'!C31,Table1[],2,FALSE)</f>
        <v>0</v>
      </c>
      <c r="E81" s="64">
        <v>3</v>
      </c>
      <c r="F81" s="162"/>
      <c r="G81" s="6" t="s">
        <v>14</v>
      </c>
      <c r="I81"/>
      <c r="J81"/>
      <c r="K81"/>
      <c r="L81"/>
    </row>
    <row r="82" spans="1:12" ht="69" x14ac:dyDescent="0.3">
      <c r="A82" s="77"/>
      <c r="B82" s="98" t="str">
        <f>'Policy &amp; Practice'!A32</f>
        <v>P28</v>
      </c>
      <c r="C82" s="100" t="str">
        <f>'Policy &amp; Practice'!B32</f>
        <v>The community use the space by arrangement in an evening or weekend (e.g. renting out pitches, birthday party hosting).</v>
      </c>
      <c r="D82" s="64">
        <f>VLOOKUP('Policy &amp; Practice'!C32,Table1[],2,FALSE)</f>
        <v>0</v>
      </c>
      <c r="E82" s="64">
        <v>3</v>
      </c>
      <c r="F82" s="162"/>
      <c r="G82" s="6" t="s">
        <v>15</v>
      </c>
      <c r="I82"/>
      <c r="J82"/>
      <c r="K82"/>
      <c r="L82"/>
    </row>
    <row r="83" spans="1:12" ht="55.2" x14ac:dyDescent="0.3">
      <c r="A83" s="77"/>
      <c r="B83" s="98" t="str">
        <f>'Policy &amp; Practice'!A33</f>
        <v>P29</v>
      </c>
      <c r="C83" s="100" t="str">
        <f>'Policy &amp; Practice'!B33</f>
        <v>The community freely use the space in an evening or weekend for play and socialising.</v>
      </c>
      <c r="D83" s="64">
        <f>VLOOKUP('Policy &amp; Practice'!C33,Table1[],2,FALSE)</f>
        <v>0</v>
      </c>
      <c r="E83" s="64">
        <v>3</v>
      </c>
      <c r="F83" s="162"/>
      <c r="G83" s="6" t="s">
        <v>14</v>
      </c>
      <c r="I83"/>
      <c r="J83"/>
      <c r="K83"/>
      <c r="L83"/>
    </row>
    <row r="84" spans="1:12" ht="55.2" x14ac:dyDescent="0.3">
      <c r="A84" s="77"/>
      <c r="B84" s="98" t="str">
        <f>'Policy &amp; Practice'!A34</f>
        <v>P30</v>
      </c>
      <c r="C84" s="100" t="str">
        <f>'Policy &amp; Practice'!B34</f>
        <v>Our grounds are more sheletered from sun, wind, rain, or cold than the surrounding area.</v>
      </c>
      <c r="D84" s="64">
        <f>VLOOKUP('Policy &amp; Practice'!C34,Table1[],2,FALSE)</f>
        <v>0</v>
      </c>
      <c r="E84" s="64">
        <v>3</v>
      </c>
      <c r="F84" s="162"/>
      <c r="G84" s="6" t="s">
        <v>13</v>
      </c>
      <c r="I84"/>
      <c r="J84"/>
      <c r="K84"/>
      <c r="L84"/>
    </row>
    <row r="85" spans="1:12" ht="69" x14ac:dyDescent="0.3">
      <c r="A85" s="77"/>
      <c r="B85" s="98" t="str">
        <f>'Policy &amp; Practice'!A36</f>
        <v>P32</v>
      </c>
      <c r="C85" s="100" t="str">
        <f>'Policy &amp; Practice'!B36</f>
        <v>We have a plan to communicate to the wider school community around climate change education, outdoor learning and play.</v>
      </c>
      <c r="D85" s="64">
        <f>VLOOKUP('Policy &amp; Practice'!C36,Table1[],2,FALSE)</f>
        <v>0</v>
      </c>
      <c r="E85" s="64">
        <v>3</v>
      </c>
      <c r="F85" s="162"/>
      <c r="G85" s="6" t="s">
        <v>16</v>
      </c>
      <c r="I85"/>
      <c r="J85"/>
      <c r="K85"/>
      <c r="L85"/>
    </row>
    <row r="86" spans="1:12" ht="14.4" x14ac:dyDescent="0.3">
      <c r="A86" s="77"/>
      <c r="B86" s="66"/>
      <c r="C86" s="2"/>
      <c r="D86" s="91">
        <f>SUM(D61:D85)</f>
        <v>0</v>
      </c>
      <c r="E86" s="91">
        <f>SUM(E61:E85)</f>
        <v>75</v>
      </c>
      <c r="F86" s="162"/>
      <c r="I86"/>
      <c r="J86"/>
      <c r="K86"/>
      <c r="L86"/>
    </row>
    <row r="87" spans="1:12" ht="14.4" x14ac:dyDescent="0.3">
      <c r="A87" s="77"/>
      <c r="B87" s="160" t="s">
        <v>1</v>
      </c>
      <c r="C87" s="160"/>
      <c r="D87" s="160"/>
      <c r="E87" s="64"/>
      <c r="F87" s="162">
        <f>D95/E95</f>
        <v>0</v>
      </c>
      <c r="I87"/>
      <c r="J87"/>
      <c r="K87"/>
      <c r="L87"/>
    </row>
    <row r="88" spans="1:12" ht="55.2" x14ac:dyDescent="0.3">
      <c r="A88" s="77"/>
      <c r="B88" s="97" t="str">
        <f>'Policy &amp; Practice'!A6</f>
        <v>P2</v>
      </c>
      <c r="C88" s="99" t="str">
        <f>'Policy &amp; Practice'!B6</f>
        <v>We have a member of staff or external supplier to lead all or most of our outdoor learning themselves.</v>
      </c>
      <c r="D88" s="64">
        <f>VLOOKUP('Policy &amp; Practice'!C6,Table1[],2,FALSE)</f>
        <v>0</v>
      </c>
      <c r="E88" s="64">
        <v>3</v>
      </c>
      <c r="F88" s="162"/>
      <c r="G88" s="6" t="s">
        <v>17</v>
      </c>
      <c r="I88"/>
      <c r="J88"/>
      <c r="K88"/>
      <c r="L88"/>
    </row>
    <row r="89" spans="1:12" ht="82.8" x14ac:dyDescent="0.3">
      <c r="A89" s="77"/>
      <c r="B89" s="97" t="str">
        <f>'Policy &amp; Practice'!A7</f>
        <v>P3</v>
      </c>
      <c r="C89" s="99" t="str">
        <f>'Policy &amp; Practice'!B7</f>
        <v>Sustainability, climate change or outdoor learning are all in addition to our current curriculum, or are enrichment, or are for the Eco-Committee to undertake.</v>
      </c>
      <c r="D89" s="64">
        <f>VLOOKUP('Policy &amp; Practice'!C7,Table1[],2,FALSE)</f>
        <v>0</v>
      </c>
      <c r="E89" s="64">
        <v>3</v>
      </c>
      <c r="F89" s="162"/>
      <c r="G89" s="6" t="s">
        <v>5</v>
      </c>
      <c r="I89"/>
      <c r="J89"/>
      <c r="K89"/>
      <c r="L89"/>
    </row>
    <row r="90" spans="1:12" ht="82.8" x14ac:dyDescent="0.3">
      <c r="A90" s="77"/>
      <c r="B90" s="97" t="str">
        <f>'Policy &amp; Practice'!A20</f>
        <v>P16</v>
      </c>
      <c r="C90" s="99" t="str">
        <f>'Policy &amp; Practice'!B20</f>
        <v>We do not yet have a shared vision and values in sustainability, climate education, outdoor learning or play. Consequently we are still planning much of the above.</v>
      </c>
      <c r="D90" s="64">
        <f>VLOOKUP('Policy &amp; Practice'!C20,Table1[],2,FALSE)</f>
        <v>0</v>
      </c>
      <c r="E90" s="64">
        <v>3</v>
      </c>
      <c r="F90" s="162"/>
      <c r="G90" s="6" t="s">
        <v>5</v>
      </c>
      <c r="I90"/>
      <c r="J90"/>
      <c r="K90"/>
      <c r="L90"/>
    </row>
    <row r="91" spans="1:12" ht="41.4" x14ac:dyDescent="0.3">
      <c r="A91" s="77"/>
      <c r="B91" s="97" t="str">
        <f>'Policy &amp; Practice'!A28</f>
        <v>P24</v>
      </c>
      <c r="C91" s="99" t="str">
        <f>'Policy &amp; Practice'!B28</f>
        <v>We cancel our outdoor breaktimes due to hot weather more than twice a year.</v>
      </c>
      <c r="D91" s="64">
        <f>VLOOKUP('Policy &amp; Practice'!C28,Table1[],2,FALSE)</f>
        <v>0</v>
      </c>
      <c r="E91" s="64">
        <v>3</v>
      </c>
      <c r="F91" s="162"/>
      <c r="G91" s="6" t="s">
        <v>18</v>
      </c>
      <c r="I91"/>
      <c r="J91"/>
      <c r="K91"/>
      <c r="L91"/>
    </row>
    <row r="92" spans="1:12" ht="14.4" customHeight="1" x14ac:dyDescent="0.3">
      <c r="A92" s="77"/>
      <c r="B92" s="97" t="str">
        <f>'Policy &amp; Practice'!A29</f>
        <v>P25</v>
      </c>
      <c r="C92" s="99" t="str">
        <f>'Policy &amp; Practice'!B29</f>
        <v>We cancel our outdoor breaktimes due to wet weather more than twice a year.</v>
      </c>
      <c r="D92" s="64">
        <f>VLOOKUP('Policy &amp; Practice'!C29,Table1[],2,FALSE)</f>
        <v>0</v>
      </c>
      <c r="E92" s="64">
        <v>3</v>
      </c>
      <c r="F92" s="162"/>
      <c r="G92" s="6" t="s">
        <v>18</v>
      </c>
      <c r="I92"/>
      <c r="J92"/>
      <c r="K92"/>
      <c r="L92"/>
    </row>
    <row r="93" spans="1:12" customFormat="1" ht="41.4" x14ac:dyDescent="0.3">
      <c r="A93" s="77"/>
      <c r="B93" s="97" t="str">
        <f>'Policy &amp; Practice'!A30</f>
        <v>P26</v>
      </c>
      <c r="C93" s="99" t="str">
        <f>'Policy &amp; Practice'!B30</f>
        <v>We cancel our outdoor breaktime due to high winds more than twice a year.</v>
      </c>
      <c r="D93" s="64">
        <f>VLOOKUP('Policy &amp; Practice'!C30,Table1[],2,FALSE)</f>
        <v>0</v>
      </c>
      <c r="E93" s="64">
        <v>3</v>
      </c>
      <c r="F93" s="162"/>
      <c r="G93" s="6" t="s">
        <v>18</v>
      </c>
      <c r="H93" s="6"/>
    </row>
    <row r="94" spans="1:12" customFormat="1" ht="55.2" x14ac:dyDescent="0.3">
      <c r="A94" s="77"/>
      <c r="B94" s="97" t="str">
        <f>'Policy &amp; Practice'!A35</f>
        <v>P31</v>
      </c>
      <c r="C94" s="99" t="str">
        <f>'Policy &amp; Practice'!B35</f>
        <v>Our grounds are closed after school and not used by the community or our familes out of hours.</v>
      </c>
      <c r="D94" s="64">
        <f>VLOOKUP('Policy &amp; Practice'!C35,Table1[],2,FALSE)</f>
        <v>0</v>
      </c>
      <c r="E94" s="64">
        <v>3</v>
      </c>
      <c r="F94" s="162"/>
      <c r="G94" s="6" t="s">
        <v>14</v>
      </c>
      <c r="H94" s="6"/>
    </row>
    <row r="95" spans="1:12" customFormat="1" ht="15" thickBot="1" x14ac:dyDescent="0.35">
      <c r="A95" s="78"/>
      <c r="B95" s="66"/>
      <c r="C95" s="2"/>
      <c r="D95" s="103">
        <f>SUM(D88:D94)</f>
        <v>0</v>
      </c>
      <c r="E95" s="103">
        <f>SUM(E88:E94)</f>
        <v>21</v>
      </c>
      <c r="F95" s="163"/>
      <c r="G95" s="6"/>
      <c r="H95" s="6"/>
    </row>
    <row r="96" spans="1:12" customFormat="1" ht="14.4" x14ac:dyDescent="0.3">
      <c r="A96" s="75"/>
      <c r="B96" s="66"/>
      <c r="C96" s="2"/>
      <c r="D96" s="64"/>
      <c r="E96" s="64"/>
      <c r="F96" s="64"/>
      <c r="G96" s="6"/>
      <c r="H96" s="6"/>
    </row>
    <row r="97" spans="1:8" customFormat="1" ht="15" thickBot="1" x14ac:dyDescent="0.35">
      <c r="A97" s="2"/>
      <c r="B97" s="64"/>
      <c r="C97" s="2"/>
      <c r="D97" s="64"/>
      <c r="E97" s="64"/>
      <c r="F97" s="64"/>
      <c r="G97" s="1"/>
      <c r="H97" s="1"/>
    </row>
    <row r="98" spans="1:8" customFormat="1" ht="14.4" x14ac:dyDescent="0.3">
      <c r="A98" s="68"/>
      <c r="B98" s="161" t="s">
        <v>19</v>
      </c>
      <c r="C98" s="161"/>
      <c r="D98" s="161"/>
      <c r="E98" s="65"/>
      <c r="F98" s="79"/>
      <c r="G98" s="1"/>
      <c r="H98" s="1"/>
    </row>
    <row r="99" spans="1:8" customFormat="1" ht="41.4" x14ac:dyDescent="0.3">
      <c r="A99" s="70"/>
      <c r="B99" s="101" t="str">
        <f>'Nature &amp; Sustainability'!A19</f>
        <v>N9</v>
      </c>
      <c r="C99" s="94" t="str">
        <f>'Nature &amp; Sustainability'!B19</f>
        <v>We have items such as bug homes, bat boxes, or hedgehog homes.</v>
      </c>
      <c r="D99" s="63">
        <f>VLOOKUP('Nature &amp; Sustainability'!C19,Table1[#All],2,FALSE)</f>
        <v>0</v>
      </c>
      <c r="E99" s="63">
        <v>3</v>
      </c>
      <c r="F99" s="162">
        <f>D106/E106</f>
        <v>0</v>
      </c>
      <c r="G99" s="1"/>
      <c r="H99" s="1"/>
    </row>
    <row r="100" spans="1:8" customFormat="1" ht="55.2" x14ac:dyDescent="0.3">
      <c r="A100" s="70"/>
      <c r="B100" s="101" t="str">
        <f>'Nature &amp; Sustainability'!A20</f>
        <v>N10</v>
      </c>
      <c r="C100" s="94" t="str">
        <f>'Nature &amp; Sustainability'!B20</f>
        <v>We have areas which are maintained as, or allowed to be, 'wild' with minimal or careful human access.</v>
      </c>
      <c r="D100" s="63">
        <f>VLOOKUP('Nature &amp; Sustainability'!C20,Table1[#All],2,FALSE)</f>
        <v>0</v>
      </c>
      <c r="E100" s="63">
        <v>3</v>
      </c>
      <c r="F100" s="162"/>
      <c r="G100" s="1"/>
      <c r="H100" s="1"/>
    </row>
    <row r="101" spans="1:8" customFormat="1" ht="27.6" x14ac:dyDescent="0.3">
      <c r="A101" s="70"/>
      <c r="B101" s="101" t="str">
        <f>'Nature &amp; Sustainability'!A21</f>
        <v>N11</v>
      </c>
      <c r="C101" s="94" t="str">
        <f>'Nature &amp; Sustainability'!B21</f>
        <v>We have water features such as ponds, streams or wetland.</v>
      </c>
      <c r="D101" s="63">
        <f>VLOOKUP('Nature &amp; Sustainability'!C21,Table1[#All],2,FALSE)</f>
        <v>0</v>
      </c>
      <c r="E101" s="63">
        <v>3</v>
      </c>
      <c r="F101" s="162"/>
      <c r="G101" s="1"/>
      <c r="H101" s="1"/>
    </row>
    <row r="102" spans="1:8" customFormat="1" ht="82.8" x14ac:dyDescent="0.3">
      <c r="A102" s="70"/>
      <c r="B102" s="101" t="str">
        <f>'Nature &amp; Sustainability'!A22</f>
        <v>N12</v>
      </c>
      <c r="C102" s="94" t="str">
        <f>'Nature &amp; Sustainability'!B22</f>
        <v>We have areas of flowers, wild flowers, flowering ground cover or flowering shrubs - which may or may not be actively encouraging pollinators.</v>
      </c>
      <c r="D102" s="63">
        <f>VLOOKUP('Nature &amp; Sustainability'!C22,Table1[#All],2,FALSE)</f>
        <v>0</v>
      </c>
      <c r="E102" s="63">
        <v>3</v>
      </c>
      <c r="F102" s="162"/>
      <c r="G102" s="1"/>
      <c r="H102" s="1"/>
    </row>
    <row r="103" spans="1:8" customFormat="1" ht="41.4" x14ac:dyDescent="0.3">
      <c r="A103" s="70"/>
      <c r="B103" s="101" t="str">
        <f>'Nature &amp; Sustainability'!A23</f>
        <v>N13</v>
      </c>
      <c r="C103" s="94" t="str">
        <f>'Nature &amp; Sustainability'!B23</f>
        <v>We have log piles or areas of deadwood to encourage insects.</v>
      </c>
      <c r="D103" s="63">
        <f>VLOOKUP('Nature &amp; Sustainability'!C23,Table1[#All],2,FALSE)</f>
        <v>0</v>
      </c>
      <c r="E103" s="63">
        <v>3</v>
      </c>
      <c r="F103" s="162"/>
      <c r="G103" s="1"/>
      <c r="H103" s="1"/>
    </row>
    <row r="104" spans="1:8" customFormat="1" ht="41.4" x14ac:dyDescent="0.3">
      <c r="A104" s="70"/>
      <c r="B104" s="101" t="str">
        <f>'Nature &amp; Sustainability'!A24</f>
        <v>N14</v>
      </c>
      <c r="C104" s="94" t="str">
        <f>'Nature &amp; Sustainability'!B24</f>
        <v>We encourage birdlife through providing bird boxes, tables and a source of water.</v>
      </c>
      <c r="D104" s="63">
        <f>VLOOKUP('Nature &amp; Sustainability'!C24,Table1[#All],2,FALSE)</f>
        <v>0</v>
      </c>
      <c r="E104" s="63">
        <v>3</v>
      </c>
      <c r="F104" s="162"/>
      <c r="G104" s="1"/>
      <c r="H104" s="1"/>
    </row>
    <row r="105" spans="1:8" customFormat="1" ht="27.6" x14ac:dyDescent="0.3">
      <c r="A105" s="70"/>
      <c r="B105" s="101" t="str">
        <f>'Nature &amp; Sustainability'!A26</f>
        <v>N16</v>
      </c>
      <c r="C105" s="94" t="str">
        <f>'Nature &amp; Sustainability'!B26</f>
        <v>We have a biodiversity action plan for our site.</v>
      </c>
      <c r="D105" s="63">
        <f>VLOOKUP('Nature &amp; Sustainability'!C26,Table1[#All],2,FALSE)</f>
        <v>0</v>
      </c>
      <c r="E105" s="63">
        <v>3</v>
      </c>
      <c r="F105" s="162"/>
      <c r="G105" s="1" t="s">
        <v>5</v>
      </c>
      <c r="H105" s="1"/>
    </row>
    <row r="106" spans="1:8" customFormat="1" ht="14.4" x14ac:dyDescent="0.3">
      <c r="A106" s="70"/>
      <c r="B106" s="64"/>
      <c r="C106" s="2"/>
      <c r="D106" s="91">
        <f>SUM(D99:D105)</f>
        <v>0</v>
      </c>
      <c r="E106" s="91">
        <f>SUM(E99:E105)</f>
        <v>21</v>
      </c>
      <c r="F106" s="162"/>
      <c r="G106" s="1"/>
      <c r="H106" s="1"/>
    </row>
    <row r="107" spans="1:8" customFormat="1" ht="14.4" x14ac:dyDescent="0.3">
      <c r="A107" s="70"/>
      <c r="B107" s="160" t="s">
        <v>19</v>
      </c>
      <c r="C107" s="160"/>
      <c r="D107" s="160"/>
      <c r="E107" s="64"/>
      <c r="F107" s="162">
        <f>D110/E110</f>
        <v>0</v>
      </c>
      <c r="G107" s="1"/>
      <c r="H107" s="1"/>
    </row>
    <row r="108" spans="1:8" customFormat="1" ht="41.4" x14ac:dyDescent="0.3">
      <c r="A108" s="70"/>
      <c r="B108" s="102" t="str">
        <f>'Nature &amp; Sustainability'!A25</f>
        <v>N15</v>
      </c>
      <c r="C108" s="93" t="str">
        <f>'Nature &amp; Sustainability'!B25</f>
        <v>Chemicals such weedkillers, pesticides or herbicides are used on our site regularly.</v>
      </c>
      <c r="D108" s="63">
        <f>VLOOKUP('Nature &amp; Sustainability'!C25,Table1[#All],2,FALSE)</f>
        <v>0</v>
      </c>
      <c r="E108" s="63">
        <v>3</v>
      </c>
      <c r="F108" s="162"/>
      <c r="G108" s="1" t="s">
        <v>20</v>
      </c>
      <c r="H108" s="1"/>
    </row>
    <row r="109" spans="1:8" customFormat="1" ht="55.2" x14ac:dyDescent="0.3">
      <c r="A109" s="70"/>
      <c r="B109" s="102" t="str">
        <f>B207</f>
        <v>C6</v>
      </c>
      <c r="C109" s="93" t="str">
        <f>C207</f>
        <v>Our school grounds are over 70% hard suface such as tarmac, astro turf or rubber safety surfaces.</v>
      </c>
      <c r="D109" s="63">
        <f>D207</f>
        <v>0</v>
      </c>
      <c r="E109" s="63">
        <v>3</v>
      </c>
      <c r="F109" s="162"/>
      <c r="G109" s="1"/>
      <c r="H109" s="1"/>
    </row>
    <row r="110" spans="1:8" customFormat="1" ht="15" thickBot="1" x14ac:dyDescent="0.35">
      <c r="A110" s="72"/>
      <c r="B110" s="73"/>
      <c r="C110" s="74"/>
      <c r="D110" s="90">
        <f>SUM(D108:D109)</f>
        <v>0</v>
      </c>
      <c r="E110" s="90">
        <f>SUM(E108:E109)</f>
        <v>6</v>
      </c>
      <c r="F110" s="163"/>
      <c r="G110" s="1"/>
      <c r="H110" s="1"/>
    </row>
    <row r="111" spans="1:8" customFormat="1" ht="15" thickBot="1" x14ac:dyDescent="0.35">
      <c r="A111" s="2"/>
      <c r="B111" s="64"/>
      <c r="C111" s="2"/>
      <c r="D111" s="64"/>
      <c r="E111" s="64"/>
      <c r="F111" s="64"/>
      <c r="G111" s="1"/>
      <c r="H111" s="1"/>
    </row>
    <row r="112" spans="1:8" customFormat="1" ht="14.4" x14ac:dyDescent="0.3">
      <c r="A112" s="68"/>
      <c r="B112" s="161" t="s">
        <v>21</v>
      </c>
      <c r="C112" s="161"/>
      <c r="D112" s="161"/>
      <c r="E112" s="65"/>
      <c r="F112" s="79"/>
      <c r="G112" s="1"/>
      <c r="H112" s="1"/>
    </row>
    <row r="113" spans="1:8" customFormat="1" ht="69" x14ac:dyDescent="0.3">
      <c r="A113" s="70"/>
      <c r="B113" s="101" t="str">
        <f>'Nature &amp; Sustainability'!A29</f>
        <v>SF1</v>
      </c>
      <c r="C113" s="94" t="str">
        <f>'Nature &amp; Sustainability'!B29</f>
        <v>All the entrances used by all our children are welcoming, clearly signed and they encourage access by foot, scooter, bike or bus.</v>
      </c>
      <c r="D113" s="63">
        <f>VLOOKUP('Nature &amp; Sustainability'!C29,Table1[],2,FALSE)</f>
        <v>0</v>
      </c>
      <c r="E113" s="63">
        <v>3</v>
      </c>
      <c r="F113" s="162">
        <f>D122/E122</f>
        <v>0</v>
      </c>
      <c r="G113" s="1" t="s">
        <v>15</v>
      </c>
      <c r="H113" s="1"/>
    </row>
    <row r="114" spans="1:8" customFormat="1" ht="69" x14ac:dyDescent="0.3">
      <c r="A114" s="70"/>
      <c r="B114" s="101" t="str">
        <f>'Nature &amp; Sustainability'!A30</f>
        <v>SF2</v>
      </c>
      <c r="C114" s="94" t="str">
        <f>'Nature &amp; Sustainability'!B30</f>
        <v>There is ample seating in different areas of the grounds, and for different sizes of group, including seating with shelter from heat, wind, or rain.</v>
      </c>
      <c r="D114" s="63">
        <f>VLOOKUP('Nature &amp; Sustainability'!C30,Table1[],2,FALSE)</f>
        <v>0</v>
      </c>
      <c r="E114" s="63">
        <v>3</v>
      </c>
      <c r="F114" s="162"/>
      <c r="G114" s="1"/>
      <c r="H114" s="1"/>
    </row>
    <row r="115" spans="1:8" customFormat="1" ht="41.4" x14ac:dyDescent="0.3">
      <c r="A115" s="70"/>
      <c r="B115" s="101" t="str">
        <f>'Nature &amp; Sustainability'!A31</f>
        <v>SF3</v>
      </c>
      <c r="C115" s="94" t="str">
        <f>'Nature &amp; Sustainability'!B31</f>
        <v xml:space="preserve">There is ample provision for secure cycle and scooter storage. </v>
      </c>
      <c r="D115" s="63">
        <f>VLOOKUP('Nature &amp; Sustainability'!C31,Table1[],2,FALSE)</f>
        <v>0</v>
      </c>
      <c r="E115" s="63">
        <v>3</v>
      </c>
      <c r="F115" s="162"/>
      <c r="G115" s="1"/>
      <c r="H115" s="1"/>
    </row>
    <row r="116" spans="1:8" customFormat="1" ht="41.4" x14ac:dyDescent="0.3">
      <c r="A116" s="70"/>
      <c r="B116" s="101" t="str">
        <f>'Nature &amp; Sustainability'!A32</f>
        <v>SF4</v>
      </c>
      <c r="C116" s="94" t="str">
        <f>'Nature &amp; Sustainability'!B32</f>
        <v>We have an active travel policy and action plan, which is shared with our local authority.</v>
      </c>
      <c r="D116" s="63">
        <f>VLOOKUP('Nature &amp; Sustainability'!C32,Table1[],2,FALSE)</f>
        <v>0</v>
      </c>
      <c r="E116" s="63">
        <v>3</v>
      </c>
      <c r="F116" s="162"/>
      <c r="G116" s="1" t="s">
        <v>15</v>
      </c>
      <c r="H116" s="1"/>
    </row>
    <row r="117" spans="1:8" customFormat="1" ht="27.6" x14ac:dyDescent="0.3">
      <c r="A117" s="70"/>
      <c r="B117" s="101" t="str">
        <f>'Nature &amp; Sustainability'!A33</f>
        <v>SF5</v>
      </c>
      <c r="C117" s="94" t="str">
        <f>'Nature &amp; Sustainability'!B33</f>
        <v xml:space="preserve">There are good composting facilities. </v>
      </c>
      <c r="D117" s="63">
        <f>VLOOKUP('Nature &amp; Sustainability'!C33,Table1[],2,FALSE)</f>
        <v>0</v>
      </c>
      <c r="E117" s="63">
        <v>3</v>
      </c>
      <c r="F117" s="162"/>
      <c r="G117" s="1"/>
      <c r="H117" s="1"/>
    </row>
    <row r="118" spans="1:8" customFormat="1" ht="41.4" x14ac:dyDescent="0.3">
      <c r="A118" s="70"/>
      <c r="B118" s="101" t="str">
        <f>'Nature &amp; Sustainability'!A34</f>
        <v>SF6</v>
      </c>
      <c r="C118" s="94" t="str">
        <f>'Nature &amp; Sustainability'!B34</f>
        <v>There are enough outdoor litter bins located in the right places.</v>
      </c>
      <c r="D118" s="63">
        <f>VLOOKUP('Nature &amp; Sustainability'!C34,Table1[],2,FALSE)</f>
        <v>0</v>
      </c>
      <c r="E118" s="63">
        <v>3</v>
      </c>
      <c r="F118" s="162"/>
      <c r="G118" s="1"/>
      <c r="H118" s="1"/>
    </row>
    <row r="119" spans="1:8" customFormat="1" ht="41.4" x14ac:dyDescent="0.3">
      <c r="A119" s="70"/>
      <c r="B119" s="101" t="str">
        <f>'Nature &amp; Sustainability'!A35</f>
        <v>SF7</v>
      </c>
      <c r="C119" s="94" t="str">
        <f>'Nature &amp; Sustainability'!B35</f>
        <v>We have renewable energy features of some kind, such as solar panels or a wind turbine.</v>
      </c>
      <c r="D119" s="63">
        <f>VLOOKUP('Nature &amp; Sustainability'!C35,Table1[],2,FALSE)</f>
        <v>0</v>
      </c>
      <c r="E119" s="63">
        <v>3</v>
      </c>
      <c r="F119" s="162"/>
      <c r="G119" s="1"/>
      <c r="H119" s="1"/>
    </row>
    <row r="120" spans="1:8" customFormat="1" ht="27.6" x14ac:dyDescent="0.3">
      <c r="A120" s="70"/>
      <c r="B120" s="101" t="str">
        <f>'Nature &amp; Sustainability'!A36</f>
        <v>SF8</v>
      </c>
      <c r="C120" s="94" t="str">
        <f>'Nature &amp; Sustainability'!B36</f>
        <v>There are good facilities for growing food in the grounds.</v>
      </c>
      <c r="D120" s="63">
        <f>VLOOKUP('Nature &amp; Sustainability'!C36,Table1[],2,FALSE)</f>
        <v>0</v>
      </c>
      <c r="E120" s="63">
        <v>3</v>
      </c>
      <c r="F120" s="162"/>
      <c r="G120" s="1" t="s">
        <v>22</v>
      </c>
      <c r="H120" s="1"/>
    </row>
    <row r="121" spans="1:8" customFormat="1" ht="41.4" x14ac:dyDescent="0.3">
      <c r="A121" s="70"/>
      <c r="B121" s="101" t="str">
        <f>'Nature &amp; Sustainability'!A37</f>
        <v>SF9</v>
      </c>
      <c r="C121" s="94" t="str">
        <f>'Nature &amp; Sustainability'!B37</f>
        <v>There is a good range of fruit trees or bushes, and we use the fruit.</v>
      </c>
      <c r="D121" s="63">
        <f>VLOOKUP('Nature &amp; Sustainability'!C37,Table1[],2,FALSE)</f>
        <v>0</v>
      </c>
      <c r="E121" s="63">
        <v>3</v>
      </c>
      <c r="F121" s="162"/>
      <c r="G121" s="1" t="s">
        <v>20</v>
      </c>
      <c r="H121" s="1"/>
    </row>
    <row r="122" spans="1:8" customFormat="1" ht="14.4" x14ac:dyDescent="0.3">
      <c r="A122" s="70"/>
      <c r="B122" s="64"/>
      <c r="C122" s="2"/>
      <c r="D122" s="91">
        <f>SUM(D113:D121)</f>
        <v>0</v>
      </c>
      <c r="E122" s="91">
        <f>SUM(E113:E121)</f>
        <v>27</v>
      </c>
      <c r="F122" s="162"/>
      <c r="G122" s="1"/>
      <c r="H122" s="1"/>
    </row>
    <row r="123" spans="1:8" customFormat="1" ht="14.4" x14ac:dyDescent="0.3">
      <c r="A123" s="70"/>
      <c r="B123" s="166" t="s">
        <v>21</v>
      </c>
      <c r="C123" s="166"/>
      <c r="D123" s="64"/>
      <c r="E123" s="64"/>
      <c r="F123" s="162">
        <f>D126/E126</f>
        <v>0</v>
      </c>
      <c r="G123" s="1"/>
      <c r="H123" s="1"/>
    </row>
    <row r="124" spans="1:8" customFormat="1" ht="41.4" x14ac:dyDescent="0.3">
      <c r="A124" s="70"/>
      <c r="B124" s="102" t="str">
        <f>'Nature &amp; Sustainability'!A38</f>
        <v>SF10</v>
      </c>
      <c r="C124" s="93" t="str">
        <f>'Nature &amp; Sustainability'!B38</f>
        <v>We have none of the sustainability features listed above.</v>
      </c>
      <c r="D124" s="63">
        <f>VLOOKUP('Nature &amp; Sustainability'!C38,Table1[],2,FALSE)</f>
        <v>0</v>
      </c>
      <c r="E124" s="63">
        <v>3</v>
      </c>
      <c r="F124" s="162"/>
      <c r="G124" s="1"/>
      <c r="H124" s="1"/>
    </row>
    <row r="125" spans="1:8" customFormat="1" ht="55.2" x14ac:dyDescent="0.3">
      <c r="A125" s="70"/>
      <c r="B125" s="97" t="str">
        <f>'Nature &amp; Sustainability'!A39</f>
        <v>SF11</v>
      </c>
      <c r="C125" s="93" t="str">
        <f>'Nature &amp; Sustainability'!B39</f>
        <v>We agree that there are significant compromises on your site to allow vehicle access or car parking?</v>
      </c>
      <c r="D125" s="63">
        <f>VLOOKUP('Nature &amp; Sustainability'!C39,Table1[],2,FALSE)</f>
        <v>0</v>
      </c>
      <c r="E125" s="63">
        <v>3</v>
      </c>
      <c r="F125" s="162"/>
      <c r="G125" s="1"/>
      <c r="H125" s="1"/>
    </row>
    <row r="126" spans="1:8" customFormat="1" ht="15" thickBot="1" x14ac:dyDescent="0.35">
      <c r="A126" s="72"/>
      <c r="B126" s="73"/>
      <c r="C126" s="74"/>
      <c r="D126" s="95">
        <f>SUM(D124:D125)</f>
        <v>0</v>
      </c>
      <c r="E126" s="95">
        <f>SUM(E124:E125)</f>
        <v>6</v>
      </c>
      <c r="F126" s="163"/>
      <c r="G126" s="1"/>
      <c r="H126" s="1"/>
    </row>
    <row r="127" spans="1:8" customFormat="1" ht="15" thickBot="1" x14ac:dyDescent="0.35">
      <c r="A127" s="2"/>
      <c r="B127" s="80"/>
      <c r="C127" s="81"/>
      <c r="D127" s="80"/>
      <c r="E127" s="80"/>
      <c r="F127" s="80"/>
      <c r="G127" s="1"/>
      <c r="H127" s="1"/>
    </row>
    <row r="128" spans="1:8" customFormat="1" ht="14.4" x14ac:dyDescent="0.3">
      <c r="A128" s="68"/>
      <c r="B128" s="165" t="s">
        <v>23</v>
      </c>
      <c r="C128" s="165"/>
      <c r="D128" s="65"/>
      <c r="E128" s="82"/>
      <c r="F128" s="83"/>
      <c r="G128" s="1"/>
      <c r="H128" s="1"/>
    </row>
    <row r="129" spans="1:8" customFormat="1" ht="41.4" x14ac:dyDescent="0.3">
      <c r="A129" s="70"/>
      <c r="B129" s="98" t="str">
        <f>'Temperature Management'!A47</f>
        <v>W2</v>
      </c>
      <c r="C129" s="98" t="str">
        <f>'Temperature Management'!B47</f>
        <v>We have areas of the grounds which are usually sheltered from the wind.</v>
      </c>
      <c r="D129" s="64">
        <f>VLOOKUP('Temperature Management'!C47,Table1[],2,FALSE)</f>
        <v>0</v>
      </c>
      <c r="E129" s="64">
        <v>3</v>
      </c>
      <c r="F129" s="162">
        <f>D133/E133</f>
        <v>0</v>
      </c>
      <c r="G129" s="1"/>
      <c r="H129" s="1"/>
    </row>
    <row r="130" spans="1:8" customFormat="1" ht="41.4" x14ac:dyDescent="0.3">
      <c r="A130" s="70"/>
      <c r="B130" s="98" t="str">
        <f>'Temperature Management'!A48</f>
        <v>W3</v>
      </c>
      <c r="C130" s="98" t="str">
        <f>'Temperature Management'!B48</f>
        <v>We have trees, shrubs or hedges planted around our boundaries.</v>
      </c>
      <c r="D130" s="64">
        <f>VLOOKUP('Temperature Management'!C48,Table1[],2,FALSE)</f>
        <v>0</v>
      </c>
      <c r="E130" s="64">
        <v>3</v>
      </c>
      <c r="F130" s="162"/>
      <c r="G130" s="1"/>
      <c r="H130" s="1"/>
    </row>
    <row r="131" spans="1:8" customFormat="1" ht="41.4" x14ac:dyDescent="0.3">
      <c r="A131" s="70"/>
      <c r="B131" s="98" t="str">
        <f>'Temperature Management'!A49</f>
        <v>W4</v>
      </c>
      <c r="C131" s="98" t="str">
        <f>'Temperature Management'!B49</f>
        <v>We have trees, shrubs, or hedges planted close to our building (within 5 metres).</v>
      </c>
      <c r="D131" s="64">
        <f>VLOOKUP('Temperature Management'!C49,Table1[],2,FALSE)</f>
        <v>0</v>
      </c>
      <c r="E131" s="64">
        <v>3</v>
      </c>
      <c r="F131" s="162"/>
      <c r="G131" s="1"/>
      <c r="H131" s="1"/>
    </row>
    <row r="132" spans="1:8" customFormat="1" ht="69" x14ac:dyDescent="0.3">
      <c r="A132" s="70"/>
      <c r="B132" s="98" t="str">
        <f>'Temperature Management'!A52</f>
        <v>W7</v>
      </c>
      <c r="C132" s="98" t="str">
        <f>'Temperature Management'!B52</f>
        <v>We plan on planting trees, hedges, or shrubs in a location which will shelter the school grounds or building from wind.</v>
      </c>
      <c r="D132" s="64">
        <f>VLOOKUP('Temperature Management'!C52,Table1[],2,FALSE)</f>
        <v>0</v>
      </c>
      <c r="E132" s="64">
        <v>3</v>
      </c>
      <c r="F132" s="162"/>
      <c r="G132" s="1" t="s">
        <v>16</v>
      </c>
      <c r="H132" s="1"/>
    </row>
    <row r="133" spans="1:8" customFormat="1" ht="14.4" x14ac:dyDescent="0.3">
      <c r="A133" s="70"/>
      <c r="B133" s="64"/>
      <c r="C133" s="81"/>
      <c r="D133" s="91">
        <f>SUM(D129:D132)</f>
        <v>0</v>
      </c>
      <c r="E133" s="91">
        <f>SUM(E129:E132)</f>
        <v>12</v>
      </c>
      <c r="F133" s="162"/>
      <c r="G133" s="1"/>
      <c r="H133" s="1"/>
    </row>
    <row r="134" spans="1:8" customFormat="1" ht="14.4" x14ac:dyDescent="0.3">
      <c r="A134" s="70"/>
      <c r="B134" s="166" t="s">
        <v>389</v>
      </c>
      <c r="C134" s="166"/>
      <c r="D134" s="64"/>
      <c r="E134" s="84"/>
      <c r="F134" s="162">
        <f>D138/E138</f>
        <v>0</v>
      </c>
      <c r="G134" s="1"/>
      <c r="H134" s="1"/>
    </row>
    <row r="135" spans="1:8" customFormat="1" ht="41.4" x14ac:dyDescent="0.3">
      <c r="A135" s="70"/>
      <c r="B135" s="97" t="str">
        <f>'Temperature Management'!A46</f>
        <v>W1</v>
      </c>
      <c r="C135" s="97" t="str">
        <f>'Temperature Management'!B46</f>
        <v>We have areas of the grounds which are windy on many days through the year.</v>
      </c>
      <c r="D135" s="64">
        <f>VLOOKUP('Temperature Management'!C46,Table1[],2,FALSE)</f>
        <v>0</v>
      </c>
      <c r="E135" s="64">
        <v>3</v>
      </c>
      <c r="F135" s="162"/>
      <c r="G135" s="1"/>
      <c r="H135" s="1"/>
    </row>
    <row r="136" spans="1:8" customFormat="1" ht="41.4" x14ac:dyDescent="0.3">
      <c r="A136" s="70"/>
      <c r="B136" s="97" t="str">
        <f>'Temperature Management'!A50</f>
        <v>W5</v>
      </c>
      <c r="C136" s="97" t="str">
        <f>'Temperature Management'!B50</f>
        <v>We have had shrubs or trees damaged by winds within the last 5 years.</v>
      </c>
      <c r="D136" s="64">
        <f>VLOOKUP('Temperature Management'!C50,Table1[],2,FALSE)</f>
        <v>0</v>
      </c>
      <c r="E136" s="64">
        <v>3</v>
      </c>
      <c r="F136" s="162"/>
      <c r="G136" s="1"/>
      <c r="H136" s="1"/>
    </row>
    <row r="137" spans="1:8" customFormat="1" ht="41.4" x14ac:dyDescent="0.3">
      <c r="A137" s="70"/>
      <c r="B137" s="97" t="str">
        <f>'Temperature Management'!A51</f>
        <v>W6</v>
      </c>
      <c r="C137" s="97" t="str">
        <f>'Temperature Management'!B51</f>
        <v>Our buildings have been damaged by high winds within the last 5 years.</v>
      </c>
      <c r="D137" s="64">
        <f>VLOOKUP('Temperature Management'!C51,Table1[],2,FALSE)</f>
        <v>0</v>
      </c>
      <c r="E137" s="64">
        <v>3</v>
      </c>
      <c r="F137" s="162"/>
      <c r="G137" s="1"/>
      <c r="H137" s="1"/>
    </row>
    <row r="138" spans="1:8" customFormat="1" ht="15" thickBot="1" x14ac:dyDescent="0.35">
      <c r="A138" s="72"/>
      <c r="B138" s="73"/>
      <c r="C138" s="85"/>
      <c r="D138" s="95">
        <f>SUM(D135:D137)</f>
        <v>0</v>
      </c>
      <c r="E138" s="95">
        <f>SUM(E135:E137)</f>
        <v>9</v>
      </c>
      <c r="F138" s="163"/>
      <c r="G138" s="1"/>
      <c r="H138" s="1"/>
    </row>
    <row r="139" spans="1:8" customFormat="1" ht="15" thickBot="1" x14ac:dyDescent="0.35">
      <c r="A139" s="2"/>
      <c r="B139" s="80"/>
      <c r="C139" s="81"/>
      <c r="D139" s="80"/>
      <c r="E139" s="80"/>
      <c r="F139" s="80"/>
      <c r="G139" s="7"/>
      <c r="H139" s="7"/>
    </row>
    <row r="140" spans="1:8" customFormat="1" ht="14.4" x14ac:dyDescent="0.3">
      <c r="A140" s="68"/>
      <c r="B140" s="165" t="s">
        <v>216</v>
      </c>
      <c r="C140" s="165"/>
      <c r="D140" s="65"/>
      <c r="E140" s="65"/>
      <c r="F140" s="69"/>
      <c r="G140" s="7"/>
      <c r="H140" s="7"/>
    </row>
    <row r="141" spans="1:8" customFormat="1" ht="41.4" x14ac:dyDescent="0.3">
      <c r="A141" s="70"/>
      <c r="B141" s="98" t="str">
        <f>'Temperature Management'!A10</f>
        <v>T2</v>
      </c>
      <c r="C141" s="94" t="str">
        <f>'Temperature Management'!B10</f>
        <v>We have areas of the grounds which are well shaded by buildings through the summer.</v>
      </c>
      <c r="D141" s="64">
        <f>VLOOKUP('Temperature Management'!C10,Table1[#All],2,FALSE)</f>
        <v>0</v>
      </c>
      <c r="E141" s="64">
        <v>3</v>
      </c>
      <c r="F141" s="162">
        <f>D149/E149</f>
        <v>0</v>
      </c>
      <c r="G141" s="7"/>
      <c r="H141" s="7"/>
    </row>
    <row r="142" spans="1:8" customFormat="1" ht="41.4" x14ac:dyDescent="0.3">
      <c r="A142" s="70"/>
      <c r="B142" s="98" t="str">
        <f>'Temperature Management'!A11</f>
        <v>T3</v>
      </c>
      <c r="C142" s="94" t="str">
        <f>'Temperature Management'!B11</f>
        <v>We have areas of the grounds which are well shaded by trees or shrubs through the summer.</v>
      </c>
      <c r="D142" s="64">
        <f>VLOOKUP('Temperature Management'!C11,Table1[#All],2,FALSE)</f>
        <v>0</v>
      </c>
      <c r="E142" s="64">
        <v>3</v>
      </c>
      <c r="F142" s="162"/>
      <c r="G142" s="7"/>
      <c r="H142" s="7"/>
    </row>
    <row r="143" spans="1:8" customFormat="1" ht="41.4" x14ac:dyDescent="0.3">
      <c r="A143" s="70"/>
      <c r="B143" s="98" t="str">
        <f>'Temperature Management'!A12</f>
        <v>T4</v>
      </c>
      <c r="C143" s="94" t="str">
        <f>'Temperature Management'!B12</f>
        <v>We have areas of the building which are shaded by trees or shrubs through the summer.</v>
      </c>
      <c r="D143" s="64">
        <f>VLOOKUP('Temperature Management'!C12,Table1[#All],2,FALSE)</f>
        <v>0</v>
      </c>
      <c r="E143" s="64">
        <v>3</v>
      </c>
      <c r="F143" s="162"/>
      <c r="G143" s="7"/>
      <c r="H143" s="7"/>
    </row>
    <row r="144" spans="1:8" customFormat="1" ht="27.6" x14ac:dyDescent="0.3">
      <c r="A144" s="70"/>
      <c r="B144" s="98" t="str">
        <f>'Temperature Management'!A15</f>
        <v>T7</v>
      </c>
      <c r="C144" s="94" t="str">
        <f>'Temperature Management'!B15</f>
        <v>We have green walls or green roofs on our buildings.</v>
      </c>
      <c r="D144" s="64">
        <f>VLOOKUP('Temperature Management'!C15,Table1[#All],2,FALSE)</f>
        <v>0</v>
      </c>
      <c r="E144" s="64">
        <v>3</v>
      </c>
      <c r="F144" s="162"/>
      <c r="G144" s="7"/>
      <c r="H144" s="7"/>
    </row>
    <row r="145" spans="1:8" customFormat="1" ht="41.4" x14ac:dyDescent="0.3">
      <c r="A145" s="70"/>
      <c r="B145" s="98" t="str">
        <f>'Temperature Management'!A16</f>
        <v>T8</v>
      </c>
      <c r="C145" s="94" t="str">
        <f>'Temperature Management'!B16</f>
        <v>We have running water in areas of our grounds, even in summer.</v>
      </c>
      <c r="D145" s="64">
        <f>VLOOKUP('Temperature Management'!C16,Table1[#All],2,FALSE)</f>
        <v>0</v>
      </c>
      <c r="E145" s="64">
        <v>3</v>
      </c>
      <c r="F145" s="162"/>
      <c r="G145" s="7"/>
      <c r="H145" s="7"/>
    </row>
    <row r="146" spans="1:8" customFormat="1" ht="55.2" x14ac:dyDescent="0.3">
      <c r="A146" s="70"/>
      <c r="B146" s="98" t="str">
        <f>'Temperature Management'!A17</f>
        <v>T9</v>
      </c>
      <c r="C146" s="94" t="str">
        <f>'Temperature Management'!B17</f>
        <v>We have or are planning temporary shades such as sun sails, tarps, or sheets we can put up in the summer.</v>
      </c>
      <c r="D146" s="64">
        <f>VLOOKUP('Temperature Management'!C17,Table1[#All],2,FALSE)</f>
        <v>0</v>
      </c>
      <c r="E146" s="64">
        <v>3</v>
      </c>
      <c r="F146" s="162"/>
      <c r="G146" s="7"/>
      <c r="H146" s="7"/>
    </row>
    <row r="147" spans="1:8" customFormat="1" ht="55.2" x14ac:dyDescent="0.3">
      <c r="A147" s="70"/>
      <c r="B147" s="98" t="str">
        <f>'Temperature Management'!A18</f>
        <v>T10</v>
      </c>
      <c r="C147" s="94" t="str">
        <f>'Temperature Management'!B18</f>
        <v>We have seating or gathering areas which are sheltered from the full sun and are cooler than surrounding areas in summer.</v>
      </c>
      <c r="D147" s="64">
        <f>VLOOKUP('Temperature Management'!C18,Table1[#All],2,FALSE)</f>
        <v>0</v>
      </c>
      <c r="E147" s="64">
        <v>3</v>
      </c>
      <c r="F147" s="162"/>
      <c r="G147" s="7"/>
      <c r="H147" s="7"/>
    </row>
    <row r="148" spans="1:8" customFormat="1" ht="55.2" x14ac:dyDescent="0.3">
      <c r="A148" s="70"/>
      <c r="B148" s="98" t="str">
        <f>'Temperature Management'!A19</f>
        <v>T11</v>
      </c>
      <c r="C148" s="94" t="str">
        <f>'Temperature Management'!B19</f>
        <v>We plan on planting trees, hedges, or shrubs in a location which will shelter the school grounds or building.</v>
      </c>
      <c r="D148" s="64">
        <f>VLOOKUP('Temperature Management'!C19,Table1[#All],2,FALSE)</f>
        <v>0</v>
      </c>
      <c r="E148" s="64">
        <v>3</v>
      </c>
      <c r="F148" s="162"/>
      <c r="G148" s="7" t="s">
        <v>16</v>
      </c>
      <c r="H148" s="7"/>
    </row>
    <row r="149" spans="1:8" customFormat="1" ht="14.4" x14ac:dyDescent="0.3">
      <c r="A149" s="70"/>
      <c r="B149" s="64"/>
      <c r="C149" s="2"/>
      <c r="D149" s="91">
        <f>SUM(D141:D148)</f>
        <v>0</v>
      </c>
      <c r="E149" s="91">
        <f>SUM(E141:E148)</f>
        <v>24</v>
      </c>
      <c r="F149" s="162"/>
      <c r="G149" s="7"/>
      <c r="H149" s="7"/>
    </row>
    <row r="150" spans="1:8" customFormat="1" ht="14.4" x14ac:dyDescent="0.3">
      <c r="A150" s="70"/>
      <c r="B150" s="164" t="s">
        <v>24</v>
      </c>
      <c r="C150" s="164"/>
      <c r="D150" s="64"/>
      <c r="E150" s="64"/>
      <c r="F150" s="162">
        <f>D155/E155</f>
        <v>0</v>
      </c>
      <c r="G150" s="7"/>
      <c r="H150" s="7"/>
    </row>
    <row r="151" spans="1:8" customFormat="1" ht="55.2" x14ac:dyDescent="0.3">
      <c r="A151" s="70"/>
      <c r="B151" s="97" t="str">
        <f>'Temperature Management'!A9</f>
        <v>T1</v>
      </c>
      <c r="C151" s="93" t="str">
        <f>'Temperature Management'!B9</f>
        <v>We have areas of the grounds which get very hot in the summer, through being in the full sun.</v>
      </c>
      <c r="D151" s="64">
        <f>VLOOKUP('Temperature Management'!C9,Table1[#All],2,FALSE)</f>
        <v>0</v>
      </c>
      <c r="E151" s="64">
        <v>3</v>
      </c>
      <c r="F151" s="162"/>
      <c r="G151" s="7"/>
      <c r="H151" s="7"/>
    </row>
    <row r="152" spans="1:8" customFormat="1" ht="41.4" x14ac:dyDescent="0.3">
      <c r="A152" s="70"/>
      <c r="B152" s="97" t="str">
        <f>'Temperature Management'!A13</f>
        <v>T5</v>
      </c>
      <c r="C152" s="93" t="str">
        <f>'Temperature Management'!B13</f>
        <v>The outdoor surfaces in our school can overheat and can be too hot to touch.</v>
      </c>
      <c r="D152" s="64">
        <f>VLOOKUP('Temperature Management'!C13,Table1[#All],2,FALSE)</f>
        <v>0</v>
      </c>
      <c r="E152" s="64">
        <v>3</v>
      </c>
      <c r="F152" s="162"/>
      <c r="G152" s="7"/>
      <c r="H152" s="7"/>
    </row>
    <row r="153" spans="1:8" customFormat="1" ht="55.2" x14ac:dyDescent="0.3">
      <c r="A153" s="70"/>
      <c r="B153" s="97" t="str">
        <f>'Temperature Management'!A14</f>
        <v>T6</v>
      </c>
      <c r="C153" s="93" t="str">
        <f>'Temperature Management'!B14</f>
        <v>Some of the indoor area of our building overheats in the summer, or requires air conditioning.</v>
      </c>
      <c r="D153" s="64">
        <f>VLOOKUP('Temperature Management'!C14,Table1[#All],2,FALSE)</f>
        <v>0</v>
      </c>
      <c r="E153" s="64">
        <v>3</v>
      </c>
      <c r="F153" s="162"/>
      <c r="G153" s="7"/>
      <c r="H153" s="7"/>
    </row>
    <row r="154" spans="1:8" customFormat="1" ht="55.2" x14ac:dyDescent="0.3">
      <c r="A154" s="70"/>
      <c r="B154" s="97" t="str">
        <f>B207</f>
        <v>C6</v>
      </c>
      <c r="C154" s="99" t="str">
        <f>C207</f>
        <v>Our school grounds are over 70% hard suface such as tarmac, astro turf or rubber safety surfaces.</v>
      </c>
      <c r="D154" s="67">
        <f>D207</f>
        <v>0</v>
      </c>
      <c r="E154" s="64">
        <v>3</v>
      </c>
      <c r="F154" s="162"/>
      <c r="G154" s="7"/>
      <c r="H154" s="7"/>
    </row>
    <row r="155" spans="1:8" customFormat="1" ht="15" thickBot="1" x14ac:dyDescent="0.35">
      <c r="A155" s="72"/>
      <c r="B155" s="73"/>
      <c r="C155" s="74"/>
      <c r="D155" s="95">
        <f>SUM(D151:D154)</f>
        <v>0</v>
      </c>
      <c r="E155" s="95">
        <f>SUM(E151:E154)</f>
        <v>12</v>
      </c>
      <c r="F155" s="163"/>
      <c r="G155" s="7"/>
      <c r="H155" s="7"/>
    </row>
    <row r="156" spans="1:8" customFormat="1" ht="15" thickBot="1" x14ac:dyDescent="0.35">
      <c r="A156" s="2"/>
      <c r="B156" s="66"/>
      <c r="C156" s="2"/>
      <c r="D156" s="64"/>
      <c r="E156" s="64"/>
      <c r="F156" s="64"/>
      <c r="G156" s="1"/>
      <c r="H156" s="1"/>
    </row>
    <row r="157" spans="1:8" customFormat="1" ht="14.4" x14ac:dyDescent="0.3">
      <c r="A157" s="68"/>
      <c r="B157" s="161" t="s">
        <v>25</v>
      </c>
      <c r="C157" s="161"/>
      <c r="D157" s="65"/>
      <c r="E157" s="65"/>
      <c r="F157" s="167">
        <f>D162/E162</f>
        <v>0</v>
      </c>
      <c r="G157" s="1"/>
      <c r="H157" s="1"/>
    </row>
    <row r="158" spans="1:8" customFormat="1" ht="55.2" x14ac:dyDescent="0.3">
      <c r="A158" s="70"/>
      <c r="B158" s="98" t="str">
        <f>'Temperature Management'!A30</f>
        <v>T14</v>
      </c>
      <c r="C158" s="94" t="str">
        <f>'Temperature Management'!B30</f>
        <v>We have areas of the grounds where frost, snow or ice rarely forms, even on a sub-zero temperature day.</v>
      </c>
      <c r="D158" s="64">
        <f>VLOOKUP('Temperature Management'!C30,Table1[#All],2,FALSE)</f>
        <v>0</v>
      </c>
      <c r="E158" s="64">
        <v>3</v>
      </c>
      <c r="F158" s="162"/>
      <c r="G158" s="1"/>
      <c r="H158" s="1"/>
    </row>
    <row r="159" spans="1:8" customFormat="1" ht="27.6" x14ac:dyDescent="0.3">
      <c r="A159" s="70"/>
      <c r="B159" s="98" t="str">
        <f>'Temperature Management'!A32</f>
        <v>T16</v>
      </c>
      <c r="C159" s="94" t="str">
        <f>'Temperature Management'!B32</f>
        <v>We have green walls or green roofs on our buildings.</v>
      </c>
      <c r="D159" s="64">
        <f>VLOOKUP('Temperature Management'!C32,Table1[#All],2,FALSE)</f>
        <v>0</v>
      </c>
      <c r="E159" s="64">
        <v>3</v>
      </c>
      <c r="F159" s="162"/>
      <c r="G159" s="1"/>
      <c r="H159" s="1"/>
    </row>
    <row r="160" spans="1:8" customFormat="1" ht="41.4" x14ac:dyDescent="0.3">
      <c r="A160" s="70"/>
      <c r="B160" s="98" t="str">
        <f>'Temperature Management'!A33</f>
        <v>T17</v>
      </c>
      <c r="C160" s="94" t="str">
        <f>'Temperature Management'!B33</f>
        <v>We have seating or gathering areas which are more sheltered on a cold day.</v>
      </c>
      <c r="D160" s="64">
        <f>VLOOKUP('Temperature Management'!C33,Table1[#All],2,FALSE)</f>
        <v>0</v>
      </c>
      <c r="E160" s="64">
        <v>3</v>
      </c>
      <c r="F160" s="162"/>
      <c r="G160" s="1"/>
      <c r="H160" s="1"/>
    </row>
    <row r="161" spans="1:8" customFormat="1" ht="55.2" x14ac:dyDescent="0.3">
      <c r="A161" s="70"/>
      <c r="B161" s="98" t="str">
        <f>'Temperature Management'!A34</f>
        <v>T18</v>
      </c>
      <c r="C161" s="94" t="str">
        <f>'Temperature Management'!B34</f>
        <v>We plan on planting trees, hedges, or shrubs in a location which will shelter the school grounds or buildings.</v>
      </c>
      <c r="D161" s="64">
        <f>VLOOKUP('Temperature Management'!C34,Table1[#All],2,FALSE)</f>
        <v>0</v>
      </c>
      <c r="E161" s="64">
        <v>3</v>
      </c>
      <c r="F161" s="162"/>
      <c r="G161" s="1" t="s">
        <v>16</v>
      </c>
      <c r="H161" s="1"/>
    </row>
    <row r="162" spans="1:8" customFormat="1" ht="14.4" x14ac:dyDescent="0.3">
      <c r="A162" s="70"/>
      <c r="B162" s="66"/>
      <c r="C162" s="2"/>
      <c r="D162" s="91">
        <f>SUM(D158:D161)</f>
        <v>0</v>
      </c>
      <c r="E162" s="91">
        <f>SUM(E158:E161)</f>
        <v>12</v>
      </c>
      <c r="F162" s="162"/>
      <c r="G162" s="1"/>
      <c r="H162" s="1"/>
    </row>
    <row r="163" spans="1:8" customFormat="1" ht="14.4" x14ac:dyDescent="0.3">
      <c r="A163" s="70"/>
      <c r="B163" s="164" t="s">
        <v>25</v>
      </c>
      <c r="C163" s="164"/>
      <c r="D163" s="64"/>
      <c r="E163" s="64"/>
      <c r="F163" s="162">
        <f>D168/E168</f>
        <v>0</v>
      </c>
      <c r="G163" s="1"/>
      <c r="H163" s="1"/>
    </row>
    <row r="164" spans="1:8" customFormat="1" ht="41.4" x14ac:dyDescent="0.3">
      <c r="A164" s="70"/>
      <c r="B164" s="97" t="str">
        <f>'Temperature Management'!A28</f>
        <v>T12</v>
      </c>
      <c r="C164" s="93" t="str">
        <f>'Temperature Management'!B28</f>
        <v>We have areas of our grounds which feel colder than the rest of the site.</v>
      </c>
      <c r="D164" s="64">
        <f>VLOOKUP('Temperature Management'!C28,Table1[#All],2,FALSE)</f>
        <v>0</v>
      </c>
      <c r="E164" s="64">
        <v>3</v>
      </c>
      <c r="F164" s="162"/>
      <c r="G164" s="1"/>
      <c r="H164" s="1"/>
    </row>
    <row r="165" spans="1:8" customFormat="1" ht="27.6" x14ac:dyDescent="0.3">
      <c r="A165" s="70"/>
      <c r="B165" s="97" t="str">
        <f>'Temperature Management'!A29</f>
        <v>T13</v>
      </c>
      <c r="C165" s="93" t="str">
        <f>'Temperature Management'!B29</f>
        <v>We have areas of our site where frost or ice can sit for longer.</v>
      </c>
      <c r="D165" s="64">
        <f>VLOOKUP('Temperature Management'!C29,Table1[#All],2,FALSE)</f>
        <v>0</v>
      </c>
      <c r="E165" s="64">
        <v>3</v>
      </c>
      <c r="F165" s="162"/>
      <c r="G165" s="1"/>
      <c r="H165" s="1"/>
    </row>
    <row r="166" spans="1:8" customFormat="1" ht="41.4" x14ac:dyDescent="0.3">
      <c r="A166" s="70"/>
      <c r="B166" s="97" t="str">
        <f>'Temperature Management'!A31</f>
        <v>T15</v>
      </c>
      <c r="C166" s="93" t="str">
        <f>'Temperature Management'!B31</f>
        <v>Some areas of our building struggle to stay warm on a cold day.</v>
      </c>
      <c r="D166" s="64">
        <f>VLOOKUP('Temperature Management'!C31,Table1[#All],2,FALSE)</f>
        <v>0</v>
      </c>
      <c r="E166" s="64">
        <v>3</v>
      </c>
      <c r="F166" s="162"/>
      <c r="G166" s="1"/>
      <c r="H166" s="1"/>
    </row>
    <row r="167" spans="1:8" customFormat="1" ht="55.2" x14ac:dyDescent="0.3">
      <c r="A167" s="70"/>
      <c r="B167" s="97" t="str">
        <f>B207</f>
        <v>C6</v>
      </c>
      <c r="C167" s="99" t="str">
        <f>C207</f>
        <v>Our school grounds are over 70% hard suface such as tarmac, astro turf or rubber safety surfaces.</v>
      </c>
      <c r="D167" s="67">
        <f>D207</f>
        <v>0</v>
      </c>
      <c r="E167" s="64">
        <v>3</v>
      </c>
      <c r="F167" s="162"/>
      <c r="G167" s="1" t="s">
        <v>20</v>
      </c>
      <c r="H167" s="1"/>
    </row>
    <row r="168" spans="1:8" customFormat="1" ht="15" thickBot="1" x14ac:dyDescent="0.35">
      <c r="A168" s="72"/>
      <c r="B168" s="86"/>
      <c r="C168" s="74"/>
      <c r="D168" s="95">
        <f>SUM(D164:D166)</f>
        <v>0</v>
      </c>
      <c r="E168" s="95">
        <f>SUM(E164:E167)</f>
        <v>12</v>
      </c>
      <c r="F168" s="163"/>
      <c r="G168" s="1"/>
      <c r="H168" s="1"/>
    </row>
    <row r="169" spans="1:8" customFormat="1" ht="15" thickBot="1" x14ac:dyDescent="0.35">
      <c r="A169" s="2"/>
      <c r="B169" s="64"/>
      <c r="C169" s="2"/>
      <c r="D169" s="64"/>
      <c r="E169" s="64"/>
      <c r="F169" s="64"/>
      <c r="G169" s="1"/>
      <c r="H169" s="1"/>
    </row>
    <row r="170" spans="1:8" customFormat="1" ht="14.4" x14ac:dyDescent="0.3">
      <c r="A170" s="68"/>
      <c r="B170" s="161" t="s">
        <v>26</v>
      </c>
      <c r="C170" s="161"/>
      <c r="D170" s="161"/>
      <c r="E170" s="65"/>
      <c r="F170" s="167">
        <f>D175/E175</f>
        <v>0</v>
      </c>
      <c r="G170" s="1"/>
      <c r="H170" s="1"/>
    </row>
    <row r="171" spans="1:8" customFormat="1" ht="41.4" x14ac:dyDescent="0.3">
      <c r="A171" s="70"/>
      <c r="B171" s="101" t="str">
        <f>'Water Management'!A9</f>
        <v>W1</v>
      </c>
      <c r="C171" s="94" t="str">
        <f>'Water Management'!B9</f>
        <v>We have a stream or river, or have natural running water on site or on a boundary.</v>
      </c>
      <c r="D171" s="63">
        <f>VLOOKUP('Water Management'!C9,Table1[#All],2,FALSE)</f>
        <v>0</v>
      </c>
      <c r="E171" s="63">
        <v>3</v>
      </c>
      <c r="F171" s="162"/>
      <c r="G171" s="1" t="s">
        <v>20</v>
      </c>
      <c r="H171" s="1"/>
    </row>
    <row r="172" spans="1:8" customFormat="1" ht="82.8" x14ac:dyDescent="0.3">
      <c r="A172" s="70"/>
      <c r="B172" s="101" t="str">
        <f>'Water Management'!A10</f>
        <v>W2</v>
      </c>
      <c r="C172" s="94" t="str">
        <f>'Water Management'!B10</f>
        <v>We have area(s) on which water puddles or pools (including a pond) when it rains, but it disappears slowly afterwards, and the water does not cause a problem for us.</v>
      </c>
      <c r="D172" s="63">
        <f>VLOOKUP('Water Management'!C10,Table1[#All],2,FALSE)</f>
        <v>0</v>
      </c>
      <c r="E172" s="63">
        <v>3</v>
      </c>
      <c r="F172" s="162"/>
      <c r="G172" s="1" t="s">
        <v>20</v>
      </c>
      <c r="H172" s="1"/>
    </row>
    <row r="173" spans="1:8" customFormat="1" ht="41.4" x14ac:dyDescent="0.3">
      <c r="A173" s="70"/>
      <c r="B173" s="101" t="str">
        <f>'Water Management'!A15</f>
        <v>W7</v>
      </c>
      <c r="C173" s="94" t="str">
        <f>'Water Management'!B15</f>
        <v>Our downpipes from the school roof drain into rain gardens, water butts, swales, or similar.</v>
      </c>
      <c r="D173" s="63">
        <f>VLOOKUP('Water Management'!C15,Table1[#All],2,FALSE)</f>
        <v>0</v>
      </c>
      <c r="E173" s="63">
        <v>3</v>
      </c>
      <c r="F173" s="162"/>
      <c r="G173" s="1"/>
      <c r="H173" s="1"/>
    </row>
    <row r="174" spans="1:8" customFormat="1" ht="27.6" x14ac:dyDescent="0.3">
      <c r="A174" s="70"/>
      <c r="B174" s="98" t="str">
        <f>'Water Management'!A24</f>
        <v>W16</v>
      </c>
      <c r="C174" s="94" t="str">
        <f>'Water Management'!B24</f>
        <v>We have a water management plan for our site.</v>
      </c>
      <c r="D174" s="63">
        <f>VLOOKUP('Water Management'!C24,Table1[#All],2,FALSE)</f>
        <v>0</v>
      </c>
      <c r="E174" s="63">
        <v>3</v>
      </c>
      <c r="F174" s="162"/>
      <c r="G174" s="1" t="s">
        <v>5</v>
      </c>
      <c r="H174" s="1"/>
    </row>
    <row r="175" spans="1:8" customFormat="1" ht="14.4" x14ac:dyDescent="0.3">
      <c r="A175" s="70"/>
      <c r="B175" s="64"/>
      <c r="C175" s="2"/>
      <c r="D175" s="91">
        <f>SUM(D171:D174)</f>
        <v>0</v>
      </c>
      <c r="E175" s="91">
        <f>SUM(E171:E174)</f>
        <v>12</v>
      </c>
      <c r="F175" s="162"/>
      <c r="G175" s="1"/>
      <c r="H175" s="1"/>
    </row>
    <row r="176" spans="1:8" customFormat="1" ht="14.4" x14ac:dyDescent="0.3">
      <c r="A176" s="70"/>
      <c r="B176" s="160" t="s">
        <v>27</v>
      </c>
      <c r="C176" s="160"/>
      <c r="D176" s="160"/>
      <c r="E176" s="64"/>
      <c r="F176" s="71"/>
      <c r="G176" s="1"/>
      <c r="H176" s="1"/>
    </row>
    <row r="177" spans="1:8" customFormat="1" ht="55.2" x14ac:dyDescent="0.3">
      <c r="A177" s="70"/>
      <c r="B177" s="102" t="str">
        <f>'Water Management'!A11</f>
        <v>W3</v>
      </c>
      <c r="C177" s="93" t="str">
        <f>'Water Management'!B11</f>
        <v>We have areas of the school grounds which remain wet or muddy after rain, hindering use of some spaces.</v>
      </c>
      <c r="D177" s="64">
        <f>VLOOKUP('Water Management'!C11,Table1[#All],2,FALSE)</f>
        <v>0</v>
      </c>
      <c r="E177" s="64">
        <v>3</v>
      </c>
      <c r="F177" s="162">
        <f>D183/E183</f>
        <v>0</v>
      </c>
      <c r="G177" s="1"/>
      <c r="H177" s="1"/>
    </row>
    <row r="178" spans="1:8" customFormat="1" ht="35.4" customHeight="1" x14ac:dyDescent="0.3">
      <c r="A178" s="70"/>
      <c r="B178" s="102" t="str">
        <f>'Water Management'!A12</f>
        <v>W4</v>
      </c>
      <c r="C178" s="93" t="str">
        <f>'Water Management'!B12</f>
        <v>Water floods or flows uncontrollably ONTO our site during rainfall.</v>
      </c>
      <c r="D178" s="64">
        <f>VLOOKUP('Water Management'!C12,Table1[#All],2,FALSE)</f>
        <v>0</v>
      </c>
      <c r="E178" s="64">
        <v>3</v>
      </c>
      <c r="F178" s="162"/>
      <c r="G178" s="1"/>
      <c r="H178" s="1"/>
    </row>
    <row r="179" spans="1:8" customFormat="1" ht="41.4" x14ac:dyDescent="0.3">
      <c r="A179" s="70"/>
      <c r="B179" s="102" t="str">
        <f>'Water Management'!A13</f>
        <v>W5</v>
      </c>
      <c r="C179" s="93" t="str">
        <f>'Water Management'!B13</f>
        <v>Water floods or flows uncontrollably OFF our site during rainfall.</v>
      </c>
      <c r="D179" s="64">
        <f>VLOOKUP('Water Management'!C13,Table1[#All],2,FALSE)</f>
        <v>0</v>
      </c>
      <c r="E179" s="64">
        <v>3</v>
      </c>
      <c r="F179" s="162"/>
      <c r="G179" s="1"/>
      <c r="H179" s="1"/>
    </row>
    <row r="180" spans="1:8" customFormat="1" ht="41.4" x14ac:dyDescent="0.3">
      <c r="A180" s="70"/>
      <c r="B180" s="102" t="str">
        <f>'Water Management'!A14</f>
        <v>W6</v>
      </c>
      <c r="C180" s="93" t="str">
        <f>'Water Management'!B14</f>
        <v>Some areas of our building have flooded during rainfall in the last 10 years.</v>
      </c>
      <c r="D180" s="64">
        <f>VLOOKUP('Water Management'!C14,Table1[#All],2,FALSE)</f>
        <v>0</v>
      </c>
      <c r="E180" s="64">
        <v>3</v>
      </c>
      <c r="F180" s="162"/>
      <c r="G180" s="1"/>
      <c r="H180" s="1"/>
    </row>
    <row r="181" spans="1:8" customFormat="1" ht="14.4" x14ac:dyDescent="0.3">
      <c r="A181" s="70"/>
      <c r="B181" s="102" t="str">
        <f>'Water Management'!A17</f>
        <v>W9</v>
      </c>
      <c r="C181" s="93" t="str">
        <f>'Water Management'!B16</f>
        <v>Our site is in a flood risk area.</v>
      </c>
      <c r="D181" s="64">
        <f>VLOOKUP('Water Management'!C16,Table1[#All],2,FALSE)</f>
        <v>0</v>
      </c>
      <c r="E181" s="64">
        <v>3</v>
      </c>
      <c r="F181" s="162"/>
      <c r="G181" s="1"/>
      <c r="H181" s="1"/>
    </row>
    <row r="182" spans="1:8" customFormat="1" ht="55.2" x14ac:dyDescent="0.3">
      <c r="A182" s="70"/>
      <c r="B182" s="102" t="str">
        <f>B207</f>
        <v>C6</v>
      </c>
      <c r="C182" s="93" t="str">
        <f>C207</f>
        <v>Our school grounds are over 70% hard suface such as tarmac, astro turf or rubber safety surfaces.</v>
      </c>
      <c r="D182" s="64">
        <f>D207</f>
        <v>0</v>
      </c>
      <c r="E182" s="64">
        <v>3</v>
      </c>
      <c r="F182" s="162"/>
      <c r="G182" s="1"/>
      <c r="H182" s="1"/>
    </row>
    <row r="183" spans="1:8" customFormat="1" ht="15" thickBot="1" x14ac:dyDescent="0.35">
      <c r="A183" s="72"/>
      <c r="B183" s="73"/>
      <c r="C183" s="74"/>
      <c r="D183" s="95">
        <f>SUM(D177:D182)</f>
        <v>0</v>
      </c>
      <c r="E183" s="95">
        <f>SUM(E177:E182)</f>
        <v>18</v>
      </c>
      <c r="F183" s="163"/>
      <c r="G183" s="1"/>
      <c r="H183" s="1"/>
    </row>
    <row r="184" spans="1:8" customFormat="1" ht="15" thickBot="1" x14ac:dyDescent="0.35">
      <c r="A184" s="2"/>
      <c r="B184" s="64"/>
      <c r="C184" s="2"/>
      <c r="D184" s="64"/>
      <c r="E184" s="64"/>
      <c r="F184" s="64"/>
      <c r="G184" s="1"/>
      <c r="H184" s="1"/>
    </row>
    <row r="185" spans="1:8" customFormat="1" ht="14.4" x14ac:dyDescent="0.3">
      <c r="A185" s="68"/>
      <c r="B185" s="161" t="s">
        <v>28</v>
      </c>
      <c r="C185" s="161"/>
      <c r="D185" s="161"/>
      <c r="E185" s="65"/>
      <c r="F185" s="167">
        <f>D190/E190</f>
        <v>0</v>
      </c>
      <c r="G185" s="1"/>
      <c r="H185" s="1"/>
    </row>
    <row r="186" spans="1:8" customFormat="1" ht="55.2" x14ac:dyDescent="0.3">
      <c r="A186" s="70"/>
      <c r="B186" s="101" t="str">
        <f>'Water Management'!A20</f>
        <v>W12</v>
      </c>
      <c r="C186" s="94" t="str">
        <f>'Water Management'!B20</f>
        <v>We have deep grass/meadow areas or mulch/gravel covered soil around our trees, shrubs, and plants.</v>
      </c>
      <c r="D186" s="64">
        <f>VLOOKUP('Water Management'!C20,Table1[],2,FALSE)</f>
        <v>0</v>
      </c>
      <c r="E186" s="64">
        <v>3</v>
      </c>
      <c r="F186" s="162"/>
      <c r="G186" s="1"/>
      <c r="H186" s="1"/>
    </row>
    <row r="187" spans="1:8" customFormat="1" ht="55.2" x14ac:dyDescent="0.3">
      <c r="A187" s="70"/>
      <c r="B187" s="101" t="str">
        <f>'Water Management'!A21</f>
        <v>W13</v>
      </c>
      <c r="C187" s="94" t="str">
        <f>'Water Management'!B21</f>
        <v>We have a source of water other than mains water, to water our gardens or grounds with in the summer.</v>
      </c>
      <c r="D187" s="64">
        <f>VLOOKUP('Water Management'!C21,Table1[],2,FALSE)</f>
        <v>0</v>
      </c>
      <c r="E187" s="64">
        <v>3</v>
      </c>
      <c r="F187" s="162"/>
      <c r="G187" s="1"/>
      <c r="H187" s="1"/>
    </row>
    <row r="188" spans="1:8" customFormat="1" ht="55.2" x14ac:dyDescent="0.3">
      <c r="A188" s="70"/>
      <c r="B188" s="101" t="str">
        <f>'Water Management'!A22</f>
        <v>W14</v>
      </c>
      <c r="C188" s="94" t="str">
        <f>'Water Management'!B22</f>
        <v>We have bog gardens, ponds, or swales which retain more water on our site, allowing it to slowly be used.</v>
      </c>
      <c r="D188" s="64">
        <f>VLOOKUP('Water Management'!C22,Table1[],2,FALSE)</f>
        <v>0</v>
      </c>
      <c r="E188" s="64">
        <v>3</v>
      </c>
      <c r="F188" s="162"/>
      <c r="G188" s="1"/>
      <c r="H188" s="1"/>
    </row>
    <row r="189" spans="1:8" customFormat="1" ht="27.6" x14ac:dyDescent="0.3">
      <c r="A189" s="70"/>
      <c r="B189" s="101" t="str">
        <f>'Water Management'!A24</f>
        <v>W16</v>
      </c>
      <c r="C189" s="94" t="str">
        <f>'Water Management'!B24</f>
        <v>We have a water management plan for our site.</v>
      </c>
      <c r="D189" s="64">
        <f>VLOOKUP('Water Management'!C24,Table1[],2,FALSE)</f>
        <v>0</v>
      </c>
      <c r="E189" s="64">
        <v>3</v>
      </c>
      <c r="F189" s="162"/>
      <c r="G189" s="1" t="s">
        <v>5</v>
      </c>
      <c r="H189" s="1"/>
    </row>
    <row r="190" spans="1:8" customFormat="1" ht="14.4" x14ac:dyDescent="0.3">
      <c r="A190" s="70"/>
      <c r="B190" s="64"/>
      <c r="C190" s="2"/>
      <c r="D190" s="91">
        <f>SUM(D186:D189)</f>
        <v>0</v>
      </c>
      <c r="E190" s="91">
        <f>SUM(E186:E189)</f>
        <v>12</v>
      </c>
      <c r="F190" s="162"/>
      <c r="G190" s="1"/>
      <c r="H190" s="1"/>
    </row>
    <row r="191" spans="1:8" customFormat="1" ht="14.4" x14ac:dyDescent="0.3">
      <c r="A191" s="70"/>
      <c r="B191" s="160" t="s">
        <v>29</v>
      </c>
      <c r="C191" s="160"/>
      <c r="D191" s="160"/>
      <c r="E191" s="64"/>
      <c r="F191" s="71"/>
      <c r="G191" s="1"/>
      <c r="H191" s="1"/>
    </row>
    <row r="192" spans="1:8" customFormat="1" ht="41.4" x14ac:dyDescent="0.3">
      <c r="A192" s="70"/>
      <c r="B192" s="102" t="str">
        <f>'Water Management'!A18</f>
        <v>W10</v>
      </c>
      <c r="C192" s="93" t="str">
        <f>'Water Management'!B18</f>
        <v>Our school has areas which are dry and dusty for more than a month in the summer.</v>
      </c>
      <c r="D192" s="64">
        <f>VLOOKUP('Water Management'!C18,Table1[],2,FALSE)</f>
        <v>0</v>
      </c>
      <c r="E192" s="64">
        <v>3</v>
      </c>
      <c r="F192" s="162">
        <f>D196/E196</f>
        <v>0</v>
      </c>
      <c r="G192" s="1"/>
      <c r="H192" s="1"/>
    </row>
    <row r="193" spans="1:8" customFormat="1" ht="55.2" x14ac:dyDescent="0.3">
      <c r="A193" s="70"/>
      <c r="B193" s="102" t="str">
        <f>'Water Management'!A19</f>
        <v>W11</v>
      </c>
      <c r="C193" s="93" t="str">
        <f>'Water Management'!B19</f>
        <v>We have plants or trees which have died, or are damaged, in the summer due to lack of water.</v>
      </c>
      <c r="D193" s="64">
        <f>VLOOKUP('Water Management'!C19,Table1[],2,FALSE)</f>
        <v>0</v>
      </c>
      <c r="E193" s="64">
        <v>3</v>
      </c>
      <c r="F193" s="162"/>
      <c r="G193" s="1"/>
      <c r="H193" s="1"/>
    </row>
    <row r="194" spans="1:8" customFormat="1" ht="41.4" x14ac:dyDescent="0.3">
      <c r="A194" s="70"/>
      <c r="B194" s="102" t="str">
        <f>'Water Management'!A23</f>
        <v>W15</v>
      </c>
      <c r="C194" s="93" t="str">
        <f>'Water Management'!B23</f>
        <v>Our local area has hosepipe bans or other restrictions on water use during the summer.</v>
      </c>
      <c r="D194" s="64">
        <f>VLOOKUP('Water Management'!C23,Table1[],2,FALSE)</f>
        <v>0</v>
      </c>
      <c r="E194" s="64">
        <v>3</v>
      </c>
      <c r="F194" s="162"/>
      <c r="G194" s="1"/>
      <c r="H194" s="1"/>
    </row>
    <row r="195" spans="1:8" customFormat="1" ht="55.2" x14ac:dyDescent="0.3">
      <c r="A195" s="70"/>
      <c r="B195" s="102" t="str">
        <f>B207</f>
        <v>C6</v>
      </c>
      <c r="C195" s="93" t="str">
        <f>C207</f>
        <v>Our school grounds are over 70% hard suface such as tarmac, astro turf or rubber safety surfaces.</v>
      </c>
      <c r="D195" s="64">
        <f>D207</f>
        <v>0</v>
      </c>
      <c r="E195" s="64">
        <v>3</v>
      </c>
      <c r="F195" s="162"/>
      <c r="G195" s="1"/>
      <c r="H195" s="1"/>
    </row>
    <row r="196" spans="1:8" customFormat="1" ht="15" thickBot="1" x14ac:dyDescent="0.35">
      <c r="A196" s="72"/>
      <c r="B196" s="73"/>
      <c r="C196" s="74"/>
      <c r="D196" s="95">
        <f>SUM(D192:D194)</f>
        <v>0</v>
      </c>
      <c r="E196" s="95">
        <f>SUM(E192:E195)</f>
        <v>12</v>
      </c>
      <c r="F196" s="163"/>
      <c r="G196" s="1"/>
      <c r="H196" s="1"/>
    </row>
    <row r="197" spans="1:8" customFormat="1" ht="15" thickBot="1" x14ac:dyDescent="0.35">
      <c r="A197" s="75"/>
      <c r="B197" s="64"/>
      <c r="C197" s="2"/>
      <c r="D197" s="64"/>
      <c r="E197" s="64"/>
      <c r="F197" s="64"/>
      <c r="G197" s="6"/>
      <c r="H197" s="6"/>
    </row>
    <row r="198" spans="1:8" customFormat="1" ht="14.4" x14ac:dyDescent="0.3">
      <c r="A198" s="76"/>
      <c r="B198" s="161" t="s">
        <v>30</v>
      </c>
      <c r="C198" s="161"/>
      <c r="D198" s="161"/>
      <c r="E198" s="65"/>
      <c r="F198" s="167">
        <f>D205/E205</f>
        <v>0</v>
      </c>
      <c r="G198" s="6"/>
      <c r="H198" s="6"/>
    </row>
    <row r="199" spans="1:8" customFormat="1" ht="41.4" x14ac:dyDescent="0.3">
      <c r="A199" s="77"/>
      <c r="B199" s="64" t="str">
        <f>'Carbon Management'!A3</f>
        <v>C1</v>
      </c>
      <c r="C199" s="94" t="str">
        <f>'Carbon Management'!B3</f>
        <v xml:space="preserve">There are a good number of trees of different species and ages in our grounds. </v>
      </c>
      <c r="D199" s="63">
        <f>VLOOKUP('Carbon Management'!C3,Table1[#All],2,FALSE)</f>
        <v>0</v>
      </c>
      <c r="E199" s="63">
        <v>3</v>
      </c>
      <c r="F199" s="162"/>
      <c r="G199" s="6" t="s">
        <v>20</v>
      </c>
      <c r="H199" s="6"/>
    </row>
    <row r="200" spans="1:8" customFormat="1" ht="41.4" x14ac:dyDescent="0.3">
      <c r="A200" s="77"/>
      <c r="B200" s="64" t="str">
        <f>'Carbon Management'!A4</f>
        <v>C2</v>
      </c>
      <c r="C200" s="94" t="str">
        <f>'Carbon Management'!B4</f>
        <v>There are a good number of shrubs of different species and ages in our grounds.</v>
      </c>
      <c r="D200" s="63">
        <f>VLOOKUP('Carbon Management'!C4,Table1[#All],2,FALSE)</f>
        <v>0</v>
      </c>
      <c r="E200" s="63">
        <v>3</v>
      </c>
      <c r="F200" s="162"/>
      <c r="G200" s="6" t="s">
        <v>20</v>
      </c>
      <c r="H200" s="6"/>
    </row>
    <row r="201" spans="1:8" customFormat="1" ht="55.2" x14ac:dyDescent="0.3">
      <c r="A201" s="77"/>
      <c r="B201" s="64" t="str">
        <f>'Carbon Management'!A5</f>
        <v>C3</v>
      </c>
      <c r="C201" s="94" t="str">
        <f>'Carbon Management'!B5</f>
        <v>There are areas of rough and long grass, meadows, or areas of wild plants which we do not mow regularly.</v>
      </c>
      <c r="D201" s="63">
        <f>VLOOKUP('Carbon Management'!C5,Table1[#All],2,FALSE)</f>
        <v>0</v>
      </c>
      <c r="E201" s="63">
        <v>3</v>
      </c>
      <c r="F201" s="162"/>
      <c r="G201" s="6" t="s">
        <v>20</v>
      </c>
      <c r="H201" s="6"/>
    </row>
    <row r="202" spans="1:8" customFormat="1" ht="41.4" x14ac:dyDescent="0.3">
      <c r="A202" s="77"/>
      <c r="B202" s="64" t="str">
        <f>'Carbon Management'!A6</f>
        <v>C4</v>
      </c>
      <c r="C202" s="94" t="str">
        <f>'Carbon Management'!B6</f>
        <v>There are a variety of hedges all around the school site, not just boundaries.</v>
      </c>
      <c r="D202" s="63">
        <f>VLOOKUP('Carbon Management'!C6,Table1[#All],2,FALSE)</f>
        <v>0</v>
      </c>
      <c r="E202" s="63">
        <v>3</v>
      </c>
      <c r="F202" s="162"/>
      <c r="G202" s="6" t="s">
        <v>20</v>
      </c>
      <c r="H202" s="6"/>
    </row>
    <row r="203" spans="1:8" customFormat="1" ht="41.4" x14ac:dyDescent="0.3">
      <c r="A203" s="77"/>
      <c r="B203" s="64" t="str">
        <f>'Carbon Management'!A7</f>
        <v>C5</v>
      </c>
      <c r="C203" s="94" t="str">
        <f>'Carbon Management'!B7</f>
        <v>We create our own compost on site - from landscape clippings, leaves etc.</v>
      </c>
      <c r="D203" s="63">
        <f>VLOOKUP('Carbon Management'!C7,Table1[#All],2,FALSE)</f>
        <v>0</v>
      </c>
      <c r="E203" s="63">
        <v>3</v>
      </c>
      <c r="F203" s="162"/>
      <c r="G203" s="6" t="s">
        <v>20</v>
      </c>
      <c r="H203" s="6"/>
    </row>
    <row r="204" spans="1:8" customFormat="1" ht="69" x14ac:dyDescent="0.3">
      <c r="A204" s="77"/>
      <c r="B204" s="64" t="str">
        <f>'Carbon Management'!A9</f>
        <v>C7</v>
      </c>
      <c r="C204" s="94" t="s">
        <v>31</v>
      </c>
      <c r="D204" s="63">
        <f>VLOOKUP('Carbon Management'!C9,Table1[#All],2,FALSE)</f>
        <v>0</v>
      </c>
      <c r="E204" s="63">
        <v>3</v>
      </c>
      <c r="F204" s="162"/>
      <c r="G204" s="6" t="s">
        <v>5</v>
      </c>
      <c r="H204" s="6"/>
    </row>
    <row r="205" spans="1:8" customFormat="1" ht="14.4" x14ac:dyDescent="0.3">
      <c r="A205" s="77"/>
      <c r="B205" s="64"/>
      <c r="C205" s="2"/>
      <c r="D205" s="91">
        <f>SUM(D199:D204)</f>
        <v>0</v>
      </c>
      <c r="E205" s="91">
        <f>SUM(E199:E204)</f>
        <v>18</v>
      </c>
      <c r="F205" s="162"/>
      <c r="G205" s="6"/>
      <c r="H205" s="6"/>
    </row>
    <row r="206" spans="1:8" customFormat="1" ht="14.4" x14ac:dyDescent="0.3">
      <c r="A206" s="77"/>
      <c r="B206" s="160" t="s">
        <v>32</v>
      </c>
      <c r="C206" s="160"/>
      <c r="D206" s="160"/>
      <c r="E206" s="64"/>
      <c r="F206" s="162">
        <f>D208/E208</f>
        <v>0</v>
      </c>
      <c r="G206" s="6"/>
      <c r="H206" s="6"/>
    </row>
    <row r="207" spans="1:8" customFormat="1" ht="55.2" x14ac:dyDescent="0.3">
      <c r="A207" s="77"/>
      <c r="B207" s="64" t="str">
        <f>'Carbon Management'!A8</f>
        <v>C6</v>
      </c>
      <c r="C207" s="93" t="str">
        <f>'Carbon Management'!B8</f>
        <v>Our school grounds are over 70% hard suface such as tarmac, astro turf or rubber safety surfaces.</v>
      </c>
      <c r="D207" s="63">
        <f>VLOOKUP('Carbon Management'!C8,Table1[#All],2,FALSE)</f>
        <v>0</v>
      </c>
      <c r="E207" s="63">
        <v>3</v>
      </c>
      <c r="F207" s="162"/>
      <c r="G207" s="6" t="s">
        <v>20</v>
      </c>
      <c r="H207" s="6"/>
    </row>
    <row r="208" spans="1:8" customFormat="1" ht="15" thickBot="1" x14ac:dyDescent="0.35">
      <c r="A208" s="78"/>
      <c r="B208" s="73"/>
      <c r="C208" s="74"/>
      <c r="D208" s="95">
        <f>SUM(D207)</f>
        <v>0</v>
      </c>
      <c r="E208" s="95">
        <f>SUM(E207)</f>
        <v>3</v>
      </c>
      <c r="F208" s="163"/>
      <c r="G208" s="6"/>
      <c r="H208" s="6"/>
    </row>
    <row r="209" spans="1:8" customFormat="1" ht="15" thickBot="1" x14ac:dyDescent="0.35">
      <c r="A209" s="2"/>
      <c r="B209" s="64"/>
      <c r="C209" s="2"/>
      <c r="D209" s="64"/>
      <c r="E209" s="64"/>
      <c r="F209" s="64"/>
      <c r="G209" s="1"/>
      <c r="H209" s="1"/>
    </row>
    <row r="210" spans="1:8" customFormat="1" ht="14.4" x14ac:dyDescent="0.3">
      <c r="A210" s="68"/>
      <c r="B210" s="161" t="s">
        <v>33</v>
      </c>
      <c r="C210" s="161"/>
      <c r="D210" s="161"/>
      <c r="E210" s="65"/>
      <c r="F210" s="167">
        <f>D215/E215</f>
        <v>0</v>
      </c>
      <c r="G210" s="1"/>
      <c r="H210" s="1"/>
    </row>
    <row r="211" spans="1:8" customFormat="1" ht="69" x14ac:dyDescent="0.3">
      <c r="A211" s="70"/>
      <c r="B211" s="101" t="str">
        <f>'Air Quality'!A3</f>
        <v>A1</v>
      </c>
      <c r="C211" s="101" t="str">
        <f>'Air Quality'!B3</f>
        <v>We have plants, shrubs, hedges, or trees immediately next to sources of pollution (e.g. on the verge next to a road, but outside the school site).</v>
      </c>
      <c r="D211" s="63">
        <f>VLOOKUP('Air Quality'!C3,Table1[],2,FALSE)</f>
        <v>0</v>
      </c>
      <c r="E211" s="63">
        <v>3</v>
      </c>
      <c r="F211" s="162"/>
      <c r="G211" s="1"/>
      <c r="H211" s="1"/>
    </row>
    <row r="212" spans="1:8" customFormat="1" ht="69" x14ac:dyDescent="0.3">
      <c r="A212" s="70"/>
      <c r="B212" s="101" t="str">
        <f>'Air Quality'!A4</f>
        <v>A2</v>
      </c>
      <c r="C212" s="101" t="str">
        <f>'Air Quality'!B4</f>
        <v>We have barriers such as a hedge or shrubs on the boundary, which could help block out sources of pollution next to the site.</v>
      </c>
      <c r="D212" s="63">
        <f>VLOOKUP('Air Quality'!C4,Table1[],2,FALSE)</f>
        <v>0</v>
      </c>
      <c r="E212" s="63">
        <v>3</v>
      </c>
      <c r="F212" s="162"/>
      <c r="G212" s="1"/>
      <c r="H212" s="1"/>
    </row>
    <row r="213" spans="1:8" customFormat="1" ht="41.4" x14ac:dyDescent="0.3">
      <c r="A213" s="70"/>
      <c r="B213" s="101" t="str">
        <f>'Air Quality'!A6</f>
        <v>A4</v>
      </c>
      <c r="C213" s="101" t="str">
        <f>'Air Quality'!B6</f>
        <v>We have more trees, shrubs, and hedges around the site, but not on the boundary.</v>
      </c>
      <c r="D213" s="63">
        <f>VLOOKUP('Air Quality'!C6,Table1[],2,FALSE)</f>
        <v>0</v>
      </c>
      <c r="E213" s="63">
        <v>3</v>
      </c>
      <c r="F213" s="162"/>
      <c r="G213" s="1"/>
      <c r="H213" s="1"/>
    </row>
    <row r="214" spans="1:8" customFormat="1" ht="82.8" x14ac:dyDescent="0.3">
      <c r="A214" s="70"/>
      <c r="B214" s="101" t="str">
        <f>'Air Quality'!A9</f>
        <v>A7</v>
      </c>
      <c r="C214" s="101" t="str">
        <f>'Air Quality'!B9</f>
        <v>We have an air quality plan which both reduces our school sources of air pollution, and/or which includes a planting scheme to reduce the pollution which gets onto our site.</v>
      </c>
      <c r="D214" s="63">
        <f>VLOOKUP('Air Quality'!C9,Table1[],2,FALSE)</f>
        <v>0</v>
      </c>
      <c r="E214" s="5">
        <v>3</v>
      </c>
      <c r="F214" s="162"/>
      <c r="G214" s="1" t="s">
        <v>5</v>
      </c>
      <c r="H214" s="1"/>
    </row>
    <row r="215" spans="1:8" customFormat="1" ht="14.4" x14ac:dyDescent="0.3">
      <c r="A215" s="70"/>
      <c r="B215" s="64"/>
      <c r="C215" s="2"/>
      <c r="D215" s="91">
        <f>SUM(D211:D214)</f>
        <v>0</v>
      </c>
      <c r="E215" s="91">
        <f>SUM(E211:E214)</f>
        <v>12</v>
      </c>
      <c r="F215" s="162"/>
      <c r="G215" s="1"/>
      <c r="H215" s="1"/>
    </row>
    <row r="216" spans="1:8" customFormat="1" ht="14.4" x14ac:dyDescent="0.3">
      <c r="A216" s="70"/>
      <c r="B216" s="169" t="s">
        <v>33</v>
      </c>
      <c r="C216" s="169"/>
      <c r="D216" s="169"/>
      <c r="E216" s="64"/>
      <c r="F216" s="162">
        <f>D220/E220</f>
        <v>0</v>
      </c>
      <c r="G216" s="1"/>
      <c r="H216" s="1"/>
    </row>
    <row r="217" spans="1:8" customFormat="1" ht="41.4" x14ac:dyDescent="0.3">
      <c r="A217" s="70"/>
      <c r="B217" s="102" t="str">
        <f>'Air Quality'!A5</f>
        <v>A3</v>
      </c>
      <c r="C217" s="102" t="str">
        <f>'Air Quality'!B5</f>
        <v>We have sources of pollution on our site and below adult head height - such as a boiler flue.</v>
      </c>
      <c r="D217" s="102">
        <f>VLOOKUP('Air Quality'!C5,Table1[],2,FALSE)</f>
        <v>0</v>
      </c>
      <c r="E217" s="102">
        <v>3</v>
      </c>
      <c r="F217" s="162"/>
      <c r="G217" s="1"/>
      <c r="H217" s="1"/>
    </row>
    <row r="218" spans="1:8" customFormat="1" ht="41.4" x14ac:dyDescent="0.3">
      <c r="A218" s="70"/>
      <c r="B218" s="102" t="str">
        <f>'Air Quality'!A6</f>
        <v>A4</v>
      </c>
      <c r="C218" s="102" t="str">
        <f>'Air Quality'!B6</f>
        <v>We have more trees, shrubs, and hedges around the site, but not on the boundary.</v>
      </c>
      <c r="D218" s="102">
        <f>VLOOKUP('Air Quality'!C6,Table1[],2,FALSE)</f>
        <v>0</v>
      </c>
      <c r="E218" s="102">
        <v>3</v>
      </c>
      <c r="F218" s="162"/>
      <c r="G218" s="1"/>
      <c r="H218" s="1"/>
    </row>
    <row r="219" spans="1:8" customFormat="1" ht="55.2" x14ac:dyDescent="0.3">
      <c r="A219" s="70"/>
      <c r="B219" s="102" t="str">
        <f>'Air Quality'!A7</f>
        <v>A5</v>
      </c>
      <c r="C219" s="102" t="str">
        <f>'Air Quality'!B7</f>
        <v>We are next to significant sources of pollution from traffic - such as a busy road or intersection.</v>
      </c>
      <c r="D219" s="102">
        <f>VLOOKUP('Air Quality'!C7,Table1[],2,FALSE)</f>
        <v>0</v>
      </c>
      <c r="E219" s="102">
        <v>3</v>
      </c>
      <c r="F219" s="162"/>
      <c r="G219" s="1"/>
      <c r="H219" s="1"/>
    </row>
    <row r="220" spans="1:8" customFormat="1" ht="15" thickBot="1" x14ac:dyDescent="0.35">
      <c r="A220" s="72"/>
      <c r="B220" s="73"/>
      <c r="C220" s="74"/>
      <c r="D220" s="95">
        <f>SUM(D217:D219)</f>
        <v>0</v>
      </c>
      <c r="E220" s="95">
        <f>SUM(E217:E219)</f>
        <v>9</v>
      </c>
      <c r="F220" s="163"/>
      <c r="G220" s="1"/>
      <c r="H220" s="1"/>
    </row>
    <row r="221" spans="1:8" customFormat="1" ht="14.4" x14ac:dyDescent="0.3">
      <c r="A221" s="2"/>
      <c r="B221" s="66"/>
      <c r="C221" s="2"/>
      <c r="D221" s="64"/>
      <c r="E221" s="64"/>
      <c r="F221" s="64"/>
      <c r="G221" s="1"/>
      <c r="H221" s="1"/>
    </row>
    <row r="222" spans="1:8" customFormat="1" ht="14.4" x14ac:dyDescent="0.3">
      <c r="A222" s="2"/>
      <c r="B222" s="66"/>
      <c r="C222" s="2"/>
      <c r="D222" s="64"/>
      <c r="E222" s="64"/>
      <c r="F222" s="64"/>
      <c r="G222" s="1"/>
      <c r="H222" s="1"/>
    </row>
    <row r="223" spans="1:8" customFormat="1" ht="14.4" x14ac:dyDescent="0.3">
      <c r="A223" s="2"/>
      <c r="B223" s="66"/>
      <c r="C223" s="2"/>
      <c r="D223" s="64"/>
      <c r="E223" s="64"/>
      <c r="F223" s="64"/>
      <c r="G223" s="1"/>
      <c r="H223" s="1"/>
    </row>
    <row r="224" spans="1:8" customFormat="1" ht="14.4" x14ac:dyDescent="0.3">
      <c r="A224" s="2"/>
      <c r="B224" s="66"/>
      <c r="C224" s="160" t="s">
        <v>36</v>
      </c>
      <c r="D224" s="160"/>
      <c r="E224" s="160"/>
      <c r="F224" s="64"/>
      <c r="G224" s="1"/>
      <c r="H224" s="1"/>
    </row>
    <row r="225" spans="1:9" customFormat="1" ht="14.4" x14ac:dyDescent="0.3">
      <c r="A225" s="2"/>
      <c r="B225" s="64"/>
      <c r="C225" s="2"/>
      <c r="D225" s="64"/>
      <c r="E225" s="64"/>
      <c r="F225" s="64"/>
      <c r="G225" s="1"/>
      <c r="H225" s="1"/>
    </row>
    <row r="226" spans="1:9" customFormat="1" ht="224.4" x14ac:dyDescent="0.3">
      <c r="A226" s="2"/>
      <c r="B226" s="64"/>
      <c r="C226" s="112" t="s">
        <v>37</v>
      </c>
      <c r="D226" s="112" t="s">
        <v>381</v>
      </c>
      <c r="E226" s="112" t="s">
        <v>384</v>
      </c>
      <c r="F226" s="113"/>
      <c r="G226" s="140" t="s">
        <v>382</v>
      </c>
      <c r="H226" s="112" t="s">
        <v>383</v>
      </c>
      <c r="I226" s="140" t="s">
        <v>382</v>
      </c>
    </row>
    <row r="227" spans="1:9" customFormat="1" ht="124.2" x14ac:dyDescent="0.3">
      <c r="A227" s="2"/>
      <c r="B227" s="64"/>
      <c r="C227" s="89" t="s">
        <v>38</v>
      </c>
      <c r="D227" s="64">
        <f>D86+D105+D174+D189+D204+D219</f>
        <v>0</v>
      </c>
      <c r="E227" s="64">
        <f>E86+E105+E174+E189+E204+E219</f>
        <v>90</v>
      </c>
      <c r="G227" s="2" t="s">
        <v>223</v>
      </c>
      <c r="H227" s="84">
        <f t="shared" ref="H227:H261" si="0">D227/E227</f>
        <v>0</v>
      </c>
      <c r="I227" s="105" t="s">
        <v>226</v>
      </c>
    </row>
    <row r="228" spans="1:9" customFormat="1" ht="82.8" x14ac:dyDescent="0.3">
      <c r="A228" s="2"/>
      <c r="B228" s="64"/>
      <c r="C228" s="96" t="s">
        <v>39</v>
      </c>
      <c r="D228" s="64">
        <f>D95+D126</f>
        <v>0</v>
      </c>
      <c r="E228" s="64">
        <f>E95+E126</f>
        <v>27</v>
      </c>
      <c r="G228" s="2" t="s">
        <v>224</v>
      </c>
      <c r="H228" s="84">
        <f t="shared" si="0"/>
        <v>0</v>
      </c>
      <c r="I228" s="105" t="s">
        <v>225</v>
      </c>
    </row>
    <row r="229" spans="1:9" customFormat="1" ht="55.2" x14ac:dyDescent="0.3">
      <c r="A229" s="2"/>
      <c r="B229" s="64"/>
      <c r="C229" s="89" t="s">
        <v>40</v>
      </c>
      <c r="D229" s="64">
        <f>D132+D148+D161+D85+D61+D62</f>
        <v>0</v>
      </c>
      <c r="E229" s="64">
        <f>E132+E148+E161+E85+E61+E62</f>
        <v>18</v>
      </c>
      <c r="G229" s="2" t="s">
        <v>55</v>
      </c>
      <c r="H229" s="84">
        <f t="shared" si="0"/>
        <v>0</v>
      </c>
      <c r="I229" s="105" t="s">
        <v>356</v>
      </c>
    </row>
    <row r="230" spans="1:9" customFormat="1" ht="69" x14ac:dyDescent="0.3">
      <c r="A230" s="2"/>
      <c r="B230" s="64"/>
      <c r="C230" s="89" t="s">
        <v>41</v>
      </c>
      <c r="D230" s="64">
        <f>D61+D62+D67+D63+D69</f>
        <v>0</v>
      </c>
      <c r="E230" s="64">
        <f>E61+E62+E67+E63+E69</f>
        <v>15</v>
      </c>
      <c r="G230" s="2" t="s">
        <v>392</v>
      </c>
      <c r="H230" s="84">
        <f t="shared" si="0"/>
        <v>0</v>
      </c>
      <c r="I230" s="105" t="s">
        <v>342</v>
      </c>
    </row>
    <row r="231" spans="1:9" customFormat="1" ht="69" x14ac:dyDescent="0.3">
      <c r="A231" s="2"/>
      <c r="B231" s="64"/>
      <c r="C231" s="96" t="s">
        <v>41</v>
      </c>
      <c r="D231" s="64">
        <f>D88+D90</f>
        <v>0</v>
      </c>
      <c r="E231" s="64">
        <f>E88+E90</f>
        <v>6</v>
      </c>
      <c r="G231" s="2" t="s">
        <v>56</v>
      </c>
      <c r="H231" s="84">
        <f t="shared" si="0"/>
        <v>0</v>
      </c>
      <c r="I231" s="105" t="s">
        <v>341</v>
      </c>
    </row>
    <row r="232" spans="1:9" customFormat="1" ht="55.2" x14ac:dyDescent="0.3">
      <c r="A232" s="2"/>
      <c r="B232" s="64"/>
      <c r="C232" s="89" t="s">
        <v>42</v>
      </c>
      <c r="D232" s="64">
        <f>D61+D62+D68+D70+D120</f>
        <v>0</v>
      </c>
      <c r="E232" s="64">
        <f>E61+E62+E68+E70+E120</f>
        <v>15</v>
      </c>
      <c r="G232" s="2" t="s">
        <v>393</v>
      </c>
      <c r="H232" s="84">
        <f t="shared" si="0"/>
        <v>0</v>
      </c>
      <c r="I232" s="105" t="s">
        <v>343</v>
      </c>
    </row>
    <row r="233" spans="1:9" customFormat="1" ht="69" x14ac:dyDescent="0.3">
      <c r="A233" s="2"/>
      <c r="B233" s="64"/>
      <c r="C233" s="96" t="s">
        <v>42</v>
      </c>
      <c r="D233" s="64">
        <f>D88+D89+D90</f>
        <v>0</v>
      </c>
      <c r="E233" s="64">
        <f>E88+E89+E90</f>
        <v>9</v>
      </c>
      <c r="G233" s="2" t="s">
        <v>232</v>
      </c>
      <c r="H233" s="84">
        <f t="shared" si="0"/>
        <v>0</v>
      </c>
      <c r="I233" s="105" t="s">
        <v>344</v>
      </c>
    </row>
    <row r="234" spans="1:9" customFormat="1" ht="27.6" x14ac:dyDescent="0.3">
      <c r="A234" s="2"/>
      <c r="B234" s="64"/>
      <c r="C234" s="89" t="s">
        <v>43</v>
      </c>
      <c r="D234" s="64">
        <f>D63+D81+D83+D84</f>
        <v>0</v>
      </c>
      <c r="E234" s="64">
        <f>E63+E81+E83+E84</f>
        <v>12</v>
      </c>
      <c r="G234" s="2" t="s">
        <v>57</v>
      </c>
      <c r="H234" s="84">
        <f t="shared" si="0"/>
        <v>0</v>
      </c>
      <c r="I234" s="105" t="s">
        <v>345</v>
      </c>
    </row>
    <row r="235" spans="1:9" customFormat="1" ht="41.4" x14ac:dyDescent="0.3">
      <c r="A235" s="2"/>
      <c r="B235" s="64"/>
      <c r="C235" s="96" t="s">
        <v>43</v>
      </c>
      <c r="D235" s="64">
        <f>D91+D92+D93+D94</f>
        <v>0</v>
      </c>
      <c r="E235" s="64">
        <f>E91+E92+E93+E94</f>
        <v>12</v>
      </c>
      <c r="G235" s="2" t="s">
        <v>58</v>
      </c>
      <c r="H235" s="84">
        <f t="shared" si="0"/>
        <v>0</v>
      </c>
      <c r="I235" s="105" t="s">
        <v>346</v>
      </c>
    </row>
    <row r="236" spans="1:9" customFormat="1" ht="55.2" x14ac:dyDescent="0.3">
      <c r="A236" s="2"/>
      <c r="B236" s="64"/>
      <c r="C236" s="89" t="s">
        <v>44</v>
      </c>
      <c r="D236" s="64">
        <f>D71+D72+D81+D82+D83+D113+D116</f>
        <v>0</v>
      </c>
      <c r="E236" s="64">
        <f>E71+E72+E81+E82+E83+E113+E116</f>
        <v>21</v>
      </c>
      <c r="G236" s="2" t="s">
        <v>59</v>
      </c>
      <c r="H236" s="84">
        <f t="shared" si="0"/>
        <v>0</v>
      </c>
      <c r="I236" s="105" t="s">
        <v>347</v>
      </c>
    </row>
    <row r="237" spans="1:9" customFormat="1" ht="82.8" x14ac:dyDescent="0.3">
      <c r="A237" s="2"/>
      <c r="B237" s="64"/>
      <c r="C237" s="96" t="s">
        <v>44</v>
      </c>
      <c r="D237" s="64">
        <f>D94</f>
        <v>0</v>
      </c>
      <c r="E237" s="64">
        <f>E94</f>
        <v>3</v>
      </c>
      <c r="G237" s="2" t="s">
        <v>394</v>
      </c>
      <c r="H237" s="84">
        <f t="shared" si="0"/>
        <v>0</v>
      </c>
      <c r="I237" s="105" t="s">
        <v>348</v>
      </c>
    </row>
    <row r="238" spans="1:9" customFormat="1" ht="41.4" x14ac:dyDescent="0.3">
      <c r="A238" s="2"/>
      <c r="B238" s="64"/>
      <c r="C238" s="89" t="s">
        <v>45</v>
      </c>
      <c r="D238" s="64">
        <f>D62+D63+D68+D69+D71+D72+D77</f>
        <v>0</v>
      </c>
      <c r="E238" s="64">
        <f>E62+E63+E68+E69+E71+E72+E77</f>
        <v>21</v>
      </c>
      <c r="G238" s="2" t="s">
        <v>60</v>
      </c>
      <c r="H238" s="84">
        <f t="shared" si="0"/>
        <v>0</v>
      </c>
      <c r="I238" s="105" t="s">
        <v>349</v>
      </c>
    </row>
    <row r="239" spans="1:9" customFormat="1" ht="41.4" x14ac:dyDescent="0.3">
      <c r="A239" s="2"/>
      <c r="B239" s="64"/>
      <c r="C239" s="96" t="s">
        <v>45</v>
      </c>
      <c r="D239" s="64">
        <f>D90+D94</f>
        <v>0</v>
      </c>
      <c r="E239" s="64">
        <f>E90+E94</f>
        <v>6</v>
      </c>
      <c r="G239" s="2" t="s">
        <v>61</v>
      </c>
      <c r="H239" s="84">
        <f t="shared" si="0"/>
        <v>0</v>
      </c>
      <c r="I239" s="105" t="s">
        <v>350</v>
      </c>
    </row>
    <row r="240" spans="1:9" customFormat="1" ht="27.6" x14ac:dyDescent="0.3">
      <c r="A240" s="2"/>
      <c r="B240" s="64"/>
      <c r="C240" s="89" t="s">
        <v>46</v>
      </c>
      <c r="D240" s="64">
        <f>D78+D79</f>
        <v>0</v>
      </c>
      <c r="E240" s="64">
        <f>E78+E79</f>
        <v>6</v>
      </c>
      <c r="G240" s="2" t="s">
        <v>62</v>
      </c>
      <c r="H240" s="84">
        <f t="shared" si="0"/>
        <v>0</v>
      </c>
      <c r="I240" s="105" t="s">
        <v>351</v>
      </c>
    </row>
    <row r="241" spans="1:9" customFormat="1" ht="55.2" x14ac:dyDescent="0.3">
      <c r="A241" s="2"/>
      <c r="B241" s="64"/>
      <c r="C241" s="96" t="s">
        <v>46</v>
      </c>
      <c r="D241" s="64">
        <f>D88+D90+D89</f>
        <v>0</v>
      </c>
      <c r="E241" s="64">
        <f>E88+E90+E89</f>
        <v>9</v>
      </c>
      <c r="G241" s="75" t="s">
        <v>63</v>
      </c>
      <c r="H241" s="84">
        <f t="shared" si="0"/>
        <v>0</v>
      </c>
      <c r="I241" s="105" t="s">
        <v>352</v>
      </c>
    </row>
    <row r="242" spans="1:9" customFormat="1" ht="41.4" x14ac:dyDescent="0.3">
      <c r="A242" s="2"/>
      <c r="B242" s="64"/>
      <c r="C242" s="89" t="s">
        <v>47</v>
      </c>
      <c r="D242" s="64">
        <f>D73+D74+D75+D76+D84</f>
        <v>0</v>
      </c>
      <c r="E242" s="64">
        <f>E73+E74+E75+E76++E84</f>
        <v>15</v>
      </c>
      <c r="G242" s="2" t="s">
        <v>395</v>
      </c>
      <c r="H242" s="84">
        <f t="shared" si="0"/>
        <v>0</v>
      </c>
      <c r="I242" s="105" t="s">
        <v>353</v>
      </c>
    </row>
    <row r="243" spans="1:9" customFormat="1" ht="55.2" x14ac:dyDescent="0.3">
      <c r="A243" s="2"/>
      <c r="B243" s="64"/>
      <c r="C243" s="96" t="s">
        <v>47</v>
      </c>
      <c r="D243" s="64">
        <f>D207+D94</f>
        <v>0</v>
      </c>
      <c r="E243" s="64">
        <f>E207+E94</f>
        <v>6</v>
      </c>
      <c r="G243" s="2" t="s">
        <v>396</v>
      </c>
      <c r="H243" s="84">
        <f t="shared" si="0"/>
        <v>0</v>
      </c>
      <c r="I243" s="105" t="s">
        <v>354</v>
      </c>
    </row>
    <row r="244" spans="1:9" customFormat="1" ht="27.6" x14ac:dyDescent="0.3">
      <c r="A244" s="2"/>
      <c r="B244" s="64"/>
      <c r="C244" s="89" t="s">
        <v>48</v>
      </c>
      <c r="D244" s="67">
        <f>D106+D120+D121+D171+D172+D199+D200+D201+D202+D203+D204</f>
        <v>0</v>
      </c>
      <c r="E244" s="67">
        <f>E106+E120+E121+E171+E172+E199+E200+E201+E202+E203+E204</f>
        <v>51</v>
      </c>
      <c r="G244" s="2" t="s">
        <v>397</v>
      </c>
      <c r="H244" s="84">
        <f t="shared" si="0"/>
        <v>0</v>
      </c>
      <c r="I244" s="105" t="s">
        <v>198</v>
      </c>
    </row>
    <row r="245" spans="1:9" customFormat="1" ht="41.4" x14ac:dyDescent="0.3">
      <c r="A245" s="2"/>
      <c r="B245" s="64"/>
      <c r="C245" s="96" t="s">
        <v>48</v>
      </c>
      <c r="D245" s="64">
        <f>D110</f>
        <v>0</v>
      </c>
      <c r="E245" s="64">
        <f>E110</f>
        <v>6</v>
      </c>
      <c r="G245" s="2" t="s">
        <v>398</v>
      </c>
      <c r="H245" s="84">
        <f t="shared" si="0"/>
        <v>0</v>
      </c>
      <c r="I245" s="105" t="s">
        <v>215</v>
      </c>
    </row>
    <row r="246" spans="1:9" customFormat="1" ht="41.4" x14ac:dyDescent="0.3">
      <c r="A246" s="2"/>
      <c r="B246" s="64"/>
      <c r="C246" s="89" t="s">
        <v>49</v>
      </c>
      <c r="D246" s="64">
        <f>D122</f>
        <v>0</v>
      </c>
      <c r="E246" s="64">
        <f>E122</f>
        <v>27</v>
      </c>
      <c r="G246" s="2" t="s">
        <v>399</v>
      </c>
      <c r="H246" s="84">
        <f t="shared" si="0"/>
        <v>0</v>
      </c>
      <c r="I246" s="105" t="s">
        <v>199</v>
      </c>
    </row>
    <row r="247" spans="1:9" customFormat="1" ht="27.6" x14ac:dyDescent="0.3">
      <c r="A247" s="2"/>
      <c r="B247" s="64"/>
      <c r="C247" s="96" t="s">
        <v>49</v>
      </c>
      <c r="D247" s="64">
        <f>D126</f>
        <v>0</v>
      </c>
      <c r="E247" s="64">
        <f>E126</f>
        <v>6</v>
      </c>
      <c r="G247" s="2" t="s">
        <v>64</v>
      </c>
      <c r="H247" s="84">
        <f t="shared" si="0"/>
        <v>0</v>
      </c>
      <c r="I247" s="105" t="s">
        <v>200</v>
      </c>
    </row>
    <row r="248" spans="1:9" customFormat="1" ht="27.6" x14ac:dyDescent="0.3">
      <c r="A248" s="2"/>
      <c r="B248" s="64"/>
      <c r="C248" s="89" t="s">
        <v>50</v>
      </c>
      <c r="D248" s="64">
        <f>D133</f>
        <v>0</v>
      </c>
      <c r="E248" s="64">
        <f>E133</f>
        <v>12</v>
      </c>
      <c r="G248" s="2" t="s">
        <v>400</v>
      </c>
      <c r="H248" s="84">
        <f t="shared" si="0"/>
        <v>0</v>
      </c>
      <c r="I248" s="105" t="s">
        <v>202</v>
      </c>
    </row>
    <row r="249" spans="1:9" customFormat="1" ht="27.6" x14ac:dyDescent="0.3">
      <c r="A249" s="2"/>
      <c r="B249" s="64"/>
      <c r="C249" s="96" t="s">
        <v>50</v>
      </c>
      <c r="D249" s="64">
        <f>D138</f>
        <v>0</v>
      </c>
      <c r="E249" s="64">
        <f>E138</f>
        <v>9</v>
      </c>
      <c r="G249" s="2" t="s">
        <v>401</v>
      </c>
      <c r="H249" s="84">
        <f t="shared" si="0"/>
        <v>0</v>
      </c>
      <c r="I249" s="105" t="s">
        <v>201</v>
      </c>
    </row>
    <row r="250" spans="1:9" customFormat="1" ht="27.6" x14ac:dyDescent="0.3">
      <c r="A250" s="2"/>
      <c r="B250" s="64"/>
      <c r="C250" s="89" t="s">
        <v>51</v>
      </c>
      <c r="D250" s="64">
        <f>D149</f>
        <v>0</v>
      </c>
      <c r="E250" s="64">
        <f>E149</f>
        <v>24</v>
      </c>
      <c r="G250" s="2" t="s">
        <v>378</v>
      </c>
      <c r="H250" s="84">
        <f t="shared" si="0"/>
        <v>0</v>
      </c>
      <c r="I250" s="105" t="s">
        <v>379</v>
      </c>
    </row>
    <row r="251" spans="1:9" customFormat="1" ht="41.4" x14ac:dyDescent="0.3">
      <c r="A251" s="2"/>
      <c r="B251" s="64"/>
      <c r="C251" s="96" t="s">
        <v>51</v>
      </c>
      <c r="D251" s="64">
        <f>D155</f>
        <v>0</v>
      </c>
      <c r="E251" s="64">
        <f>E155</f>
        <v>12</v>
      </c>
      <c r="G251" s="2" t="s">
        <v>377</v>
      </c>
      <c r="H251" s="84">
        <f t="shared" si="0"/>
        <v>0</v>
      </c>
      <c r="I251" s="105" t="s">
        <v>380</v>
      </c>
    </row>
    <row r="252" spans="1:9" customFormat="1" ht="55.2" x14ac:dyDescent="0.3">
      <c r="A252" s="2"/>
      <c r="B252" s="64"/>
      <c r="C252" s="89" t="s">
        <v>25</v>
      </c>
      <c r="D252" s="64">
        <f>D162</f>
        <v>0</v>
      </c>
      <c r="E252" s="64">
        <f>E162</f>
        <v>12</v>
      </c>
      <c r="G252" s="2" t="s">
        <v>402</v>
      </c>
      <c r="H252" s="84">
        <f t="shared" si="0"/>
        <v>0</v>
      </c>
      <c r="I252" s="105" t="s">
        <v>227</v>
      </c>
    </row>
    <row r="253" spans="1:9" customFormat="1" ht="41.4" x14ac:dyDescent="0.3">
      <c r="A253" s="2"/>
      <c r="B253" s="64"/>
      <c r="C253" s="96" t="s">
        <v>25</v>
      </c>
      <c r="D253" s="64">
        <f>D168</f>
        <v>0</v>
      </c>
      <c r="E253" s="64">
        <f>E168</f>
        <v>12</v>
      </c>
      <c r="G253" s="1" t="s">
        <v>403</v>
      </c>
      <c r="H253" s="84">
        <f t="shared" si="0"/>
        <v>0</v>
      </c>
      <c r="I253" s="105" t="s">
        <v>228</v>
      </c>
    </row>
    <row r="254" spans="1:9" customFormat="1" ht="41.4" x14ac:dyDescent="0.3">
      <c r="A254" s="2"/>
      <c r="B254" s="64"/>
      <c r="C254" s="96" t="s">
        <v>52</v>
      </c>
      <c r="D254" s="64">
        <f>D175</f>
        <v>0</v>
      </c>
      <c r="E254" s="64">
        <f>E175</f>
        <v>12</v>
      </c>
      <c r="G254" s="2" t="s">
        <v>404</v>
      </c>
      <c r="H254" s="84">
        <f t="shared" si="0"/>
        <v>0</v>
      </c>
      <c r="I254" s="105" t="s">
        <v>203</v>
      </c>
    </row>
    <row r="255" spans="1:9" customFormat="1" ht="41.4" x14ac:dyDescent="0.3">
      <c r="A255" s="2"/>
      <c r="B255" s="64"/>
      <c r="C255" s="89" t="s">
        <v>52</v>
      </c>
      <c r="D255" s="64">
        <f>D183</f>
        <v>0</v>
      </c>
      <c r="E255" s="64">
        <f>E183</f>
        <v>18</v>
      </c>
      <c r="G255" s="2" t="s">
        <v>406</v>
      </c>
      <c r="H255" s="84">
        <f t="shared" si="0"/>
        <v>0</v>
      </c>
      <c r="I255" s="105" t="s">
        <v>204</v>
      </c>
    </row>
    <row r="256" spans="1:9" customFormat="1" ht="41.4" x14ac:dyDescent="0.3">
      <c r="A256" s="2"/>
      <c r="B256" s="64"/>
      <c r="C256" s="89" t="s">
        <v>53</v>
      </c>
      <c r="D256" s="64">
        <f>D190</f>
        <v>0</v>
      </c>
      <c r="E256" s="64">
        <f>E190</f>
        <v>12</v>
      </c>
      <c r="G256" s="2" t="s">
        <v>407</v>
      </c>
      <c r="H256" s="84">
        <f t="shared" si="0"/>
        <v>0</v>
      </c>
      <c r="I256" s="105" t="s">
        <v>206</v>
      </c>
    </row>
    <row r="257" spans="1:11" customFormat="1" ht="41.4" x14ac:dyDescent="0.3">
      <c r="A257" s="2"/>
      <c r="B257" s="64"/>
      <c r="C257" s="96" t="s">
        <v>53</v>
      </c>
      <c r="D257" s="64">
        <f>D196</f>
        <v>0</v>
      </c>
      <c r="E257" s="64">
        <f>E196</f>
        <v>12</v>
      </c>
      <c r="G257" s="2" t="s">
        <v>405</v>
      </c>
      <c r="H257" s="84">
        <f t="shared" si="0"/>
        <v>0</v>
      </c>
      <c r="I257" s="105" t="s">
        <v>205</v>
      </c>
    </row>
    <row r="258" spans="1:11" customFormat="1" ht="55.2" x14ac:dyDescent="0.3">
      <c r="A258" s="2"/>
      <c r="B258" s="64"/>
      <c r="C258" s="89" t="s">
        <v>32</v>
      </c>
      <c r="D258" s="64">
        <f>D205</f>
        <v>0</v>
      </c>
      <c r="E258" s="64">
        <f>E205</f>
        <v>18</v>
      </c>
      <c r="G258" s="2" t="s">
        <v>408</v>
      </c>
      <c r="H258" s="84">
        <f t="shared" si="0"/>
        <v>0</v>
      </c>
      <c r="I258" s="105" t="s">
        <v>218</v>
      </c>
    </row>
    <row r="259" spans="1:11" customFormat="1" ht="55.2" x14ac:dyDescent="0.3">
      <c r="A259" s="2"/>
      <c r="B259" s="64"/>
      <c r="C259" s="96" t="s">
        <v>32</v>
      </c>
      <c r="D259" s="64">
        <f>D208</f>
        <v>0</v>
      </c>
      <c r="E259" s="64">
        <f>E208</f>
        <v>3</v>
      </c>
      <c r="G259" s="2" t="s">
        <v>409</v>
      </c>
      <c r="H259" s="84">
        <f t="shared" si="0"/>
        <v>0</v>
      </c>
      <c r="I259" s="105" t="s">
        <v>219</v>
      </c>
    </row>
    <row r="260" spans="1:11" customFormat="1" ht="27.6" x14ac:dyDescent="0.3">
      <c r="A260" s="2"/>
      <c r="B260" s="64"/>
      <c r="C260" s="96" t="s">
        <v>54</v>
      </c>
      <c r="D260" s="64">
        <f>D220</f>
        <v>0</v>
      </c>
      <c r="E260" s="64">
        <f>E220</f>
        <v>9</v>
      </c>
      <c r="G260" s="2" t="s">
        <v>410</v>
      </c>
      <c r="H260" s="84">
        <f t="shared" si="0"/>
        <v>0</v>
      </c>
      <c r="I260" s="105" t="s">
        <v>207</v>
      </c>
    </row>
    <row r="261" spans="1:11" customFormat="1" ht="41.4" x14ac:dyDescent="0.3">
      <c r="A261" s="2"/>
      <c r="B261" s="64"/>
      <c r="C261" s="89" t="s">
        <v>54</v>
      </c>
      <c r="D261" s="64">
        <f>D215</f>
        <v>0</v>
      </c>
      <c r="E261" s="64">
        <f>E215</f>
        <v>12</v>
      </c>
      <c r="G261" s="2" t="s">
        <v>411</v>
      </c>
      <c r="H261" s="84">
        <f t="shared" si="0"/>
        <v>0</v>
      </c>
      <c r="I261" s="105" t="s">
        <v>208</v>
      </c>
    </row>
    <row r="262" spans="1:11" customFormat="1" ht="14.4" x14ac:dyDescent="0.3">
      <c r="A262" s="2"/>
      <c r="B262" s="64"/>
      <c r="C262" s="2"/>
      <c r="D262" s="64"/>
      <c r="E262" s="64"/>
      <c r="F262" s="64"/>
      <c r="G262" s="1"/>
      <c r="H262" s="1"/>
    </row>
    <row r="263" spans="1:11" customFormat="1" ht="14.4" x14ac:dyDescent="0.3">
      <c r="A263" s="2"/>
      <c r="B263" s="64"/>
      <c r="C263" s="2"/>
      <c r="D263" s="64"/>
      <c r="E263" s="64"/>
      <c r="F263" s="64"/>
      <c r="G263" s="1"/>
      <c r="H263" s="1"/>
    </row>
    <row r="264" spans="1:11" customFormat="1" ht="15" thickBot="1" x14ac:dyDescent="0.35">
      <c r="A264" s="2"/>
      <c r="B264" s="64"/>
      <c r="C264" s="2"/>
      <c r="D264" s="87"/>
      <c r="E264" s="64"/>
      <c r="F264" s="64"/>
      <c r="G264" s="1"/>
      <c r="H264" s="1"/>
    </row>
    <row r="265" spans="1:11" customFormat="1" ht="14.4" x14ac:dyDescent="0.3">
      <c r="A265" s="2"/>
      <c r="B265" s="114"/>
      <c r="C265" s="115"/>
      <c r="D265" s="125"/>
      <c r="E265" s="122"/>
      <c r="F265" s="125"/>
      <c r="G265" s="159" t="s">
        <v>372</v>
      </c>
      <c r="H265" s="159"/>
      <c r="I265" s="159"/>
      <c r="J265" s="115"/>
      <c r="K265" s="116"/>
    </row>
    <row r="266" spans="1:11" customFormat="1" ht="34.200000000000003" x14ac:dyDescent="0.3">
      <c r="A266" s="2"/>
      <c r="B266" s="128"/>
      <c r="C266" s="135" t="s">
        <v>340</v>
      </c>
      <c r="D266" s="136"/>
      <c r="E266" s="123"/>
      <c r="F266" s="126"/>
      <c r="G266" s="131" t="s">
        <v>373</v>
      </c>
      <c r="H266" s="132"/>
      <c r="I266" s="131" t="s">
        <v>374</v>
      </c>
      <c r="J266" s="132"/>
      <c r="K266" s="121"/>
    </row>
    <row r="267" spans="1:11" customFormat="1" ht="14.4" x14ac:dyDescent="0.3">
      <c r="A267" s="2"/>
      <c r="B267" s="128"/>
      <c r="C267" s="137" t="s">
        <v>65</v>
      </c>
      <c r="D267" s="138" t="s">
        <v>66</v>
      </c>
      <c r="E267" s="123"/>
      <c r="F267" s="126"/>
      <c r="G267" s="133" t="str">
        <f>'Nature &amp; Sustainability'!B6</f>
        <v>What area of ground is covered by your buildings?</v>
      </c>
      <c r="H267" s="134">
        <f>'Nature &amp; Sustainability'!C6</f>
        <v>0</v>
      </c>
      <c r="I267" s="110" t="s">
        <v>364</v>
      </c>
      <c r="J267" s="111">
        <f t="shared" ref="J267:J274" si="1">H267</f>
        <v>0</v>
      </c>
      <c r="K267" s="121"/>
    </row>
    <row r="268" spans="1:11" customFormat="1" ht="28.8" x14ac:dyDescent="0.3">
      <c r="A268" s="2"/>
      <c r="B268" s="128"/>
      <c r="C268" s="139" t="s">
        <v>67</v>
      </c>
      <c r="D268" s="136"/>
      <c r="E268" s="123"/>
      <c r="F268" s="126"/>
      <c r="G268" s="133" t="str">
        <f>'Nature &amp; Sustainability'!B7</f>
        <v>What area of ground is sports or play surfaces such as artificial grass, rubber mattings or clay pitches?</v>
      </c>
      <c r="H268" s="134">
        <f>'Nature &amp; Sustainability'!C7</f>
        <v>0</v>
      </c>
      <c r="I268" s="110" t="s">
        <v>365</v>
      </c>
      <c r="J268" s="111">
        <f t="shared" si="1"/>
        <v>0</v>
      </c>
      <c r="K268" s="121"/>
    </row>
    <row r="269" spans="1:11" customFormat="1" ht="28.8" x14ac:dyDescent="0.3">
      <c r="A269" s="2"/>
      <c r="B269" s="128"/>
      <c r="C269" s="139" t="s">
        <v>68</v>
      </c>
      <c r="D269" s="136">
        <v>0</v>
      </c>
      <c r="E269" s="123"/>
      <c r="F269" s="126"/>
      <c r="G269" s="133" t="str">
        <f>'Nature &amp; Sustainability'!B8</f>
        <v>What area of grounds is solid / hard surfacing such as tarmac?</v>
      </c>
      <c r="H269" s="134">
        <f>'Nature &amp; Sustainability'!C8</f>
        <v>0</v>
      </c>
      <c r="I269" s="110" t="s">
        <v>366</v>
      </c>
      <c r="J269" s="111">
        <f t="shared" si="1"/>
        <v>0</v>
      </c>
      <c r="K269" s="121"/>
    </row>
    <row r="270" spans="1:11" customFormat="1" ht="14.4" x14ac:dyDescent="0.3">
      <c r="A270" s="2"/>
      <c r="B270" s="128"/>
      <c r="C270" s="139" t="s">
        <v>69</v>
      </c>
      <c r="D270" s="136">
        <v>1</v>
      </c>
      <c r="E270" s="123"/>
      <c r="F270" s="126"/>
      <c r="G270" s="133" t="str">
        <f>'Nature &amp; Sustainability'!B9</f>
        <v>What area of ground is mown grass e.g. sports pitches?</v>
      </c>
      <c r="H270" s="134">
        <f>'Nature &amp; Sustainability'!C9</f>
        <v>0</v>
      </c>
      <c r="I270" s="110" t="s">
        <v>367</v>
      </c>
      <c r="J270" s="111">
        <f t="shared" si="1"/>
        <v>0</v>
      </c>
      <c r="K270" s="121"/>
    </row>
    <row r="271" spans="1:11" customFormat="1" ht="14.4" x14ac:dyDescent="0.3">
      <c r="A271" s="2"/>
      <c r="B271" s="128"/>
      <c r="C271" s="139" t="s">
        <v>70</v>
      </c>
      <c r="D271" s="136">
        <v>2</v>
      </c>
      <c r="E271" s="123"/>
      <c r="F271" s="126"/>
      <c r="G271" s="133" t="str">
        <f>'Nature &amp; Sustainability'!B10</f>
        <v>What area of ground is for growing food or formal gardens?</v>
      </c>
      <c r="H271" s="134">
        <f>'Nature &amp; Sustainability'!C10</f>
        <v>0</v>
      </c>
      <c r="I271" s="110" t="s">
        <v>368</v>
      </c>
      <c r="J271" s="111">
        <f t="shared" si="1"/>
        <v>0</v>
      </c>
      <c r="K271" s="121"/>
    </row>
    <row r="272" spans="1:11" customFormat="1" ht="14.4" x14ac:dyDescent="0.3">
      <c r="A272" s="2"/>
      <c r="B272" s="128"/>
      <c r="C272" s="139" t="s">
        <v>71</v>
      </c>
      <c r="D272" s="136">
        <v>3</v>
      </c>
      <c r="E272" s="123"/>
      <c r="F272" s="126"/>
      <c r="G272" s="133" t="str">
        <f>'Nature &amp; Sustainability'!B11</f>
        <v>What area of ground is covered by trees, shrubs, or hedges?</v>
      </c>
      <c r="H272" s="134">
        <f>'Nature &amp; Sustainability'!C11</f>
        <v>0</v>
      </c>
      <c r="I272" s="110" t="s">
        <v>369</v>
      </c>
      <c r="J272" s="111">
        <f t="shared" si="1"/>
        <v>0</v>
      </c>
      <c r="K272" s="121"/>
    </row>
    <row r="273" spans="1:11" customFormat="1" ht="15" thickBot="1" x14ac:dyDescent="0.35">
      <c r="A273" s="2"/>
      <c r="B273" s="129"/>
      <c r="C273" s="130"/>
      <c r="D273" s="124"/>
      <c r="E273" s="127"/>
      <c r="F273" s="126"/>
      <c r="G273" s="133" t="str">
        <f>'Nature &amp; Sustainability'!B12</f>
        <v>What area of ground is covered by long grass or meadow?</v>
      </c>
      <c r="H273" s="134">
        <f>'Nature &amp; Sustainability'!C12</f>
        <v>0</v>
      </c>
      <c r="I273" s="110" t="s">
        <v>370</v>
      </c>
      <c r="J273" s="111">
        <f t="shared" si="1"/>
        <v>0</v>
      </c>
      <c r="K273" s="121"/>
    </row>
    <row r="274" spans="1:11" customFormat="1" ht="28.8" x14ac:dyDescent="0.3">
      <c r="F274" s="117"/>
      <c r="G274" s="133" t="str">
        <f>'Nature &amp; Sustainability'!B13</f>
        <v>What area of ground is covered by something else e.g. beach, bogland, water, stone?</v>
      </c>
      <c r="H274" s="134">
        <f>'Nature &amp; Sustainability'!C13</f>
        <v>0</v>
      </c>
      <c r="I274" s="110" t="s">
        <v>371</v>
      </c>
      <c r="J274" s="111">
        <f t="shared" si="1"/>
        <v>0</v>
      </c>
      <c r="K274" s="121"/>
    </row>
    <row r="275" spans="1:11" customFormat="1" ht="15" thickBot="1" x14ac:dyDescent="0.35">
      <c r="F275" s="118"/>
      <c r="G275" s="119"/>
      <c r="H275" s="119"/>
      <c r="I275" s="119"/>
      <c r="J275" s="119"/>
      <c r="K275" s="120"/>
    </row>
    <row r="276" spans="1:11" customFormat="1" ht="14.4" x14ac:dyDescent="0.3"/>
    <row r="277" spans="1:11" customFormat="1" ht="14.4" x14ac:dyDescent="0.3">
      <c r="A277" s="6"/>
      <c r="B277" s="5"/>
      <c r="C277" s="1"/>
      <c r="D277" s="64"/>
      <c r="E277" s="5"/>
      <c r="F277" s="5"/>
      <c r="G277" s="6"/>
      <c r="H277" s="6"/>
    </row>
    <row r="278" spans="1:11" customFormat="1" ht="14.4" x14ac:dyDescent="0.3">
      <c r="A278" s="6"/>
      <c r="B278" s="5"/>
      <c r="C278" s="1"/>
      <c r="D278" s="64"/>
      <c r="E278" s="5"/>
      <c r="F278" s="5"/>
      <c r="G278" s="6"/>
      <c r="H278" s="6"/>
    </row>
    <row r="279" spans="1:11" customFormat="1" ht="14.4" x14ac:dyDescent="0.3">
      <c r="A279" s="6"/>
      <c r="B279" s="5"/>
      <c r="C279" s="1"/>
      <c r="D279" s="64"/>
      <c r="E279" s="5"/>
      <c r="F279" s="5"/>
      <c r="G279" s="6"/>
      <c r="H279" s="6"/>
    </row>
    <row r="280" spans="1:11" customFormat="1" ht="14.4" x14ac:dyDescent="0.3">
      <c r="A280" s="6"/>
      <c r="B280" s="5"/>
      <c r="C280" s="1"/>
      <c r="D280" s="64"/>
      <c r="E280" s="5"/>
      <c r="F280" s="5"/>
      <c r="G280" s="6"/>
      <c r="H280" s="6"/>
    </row>
    <row r="281" spans="1:11" customFormat="1" ht="14.4" x14ac:dyDescent="0.3">
      <c r="A281" s="6"/>
      <c r="B281" s="5"/>
      <c r="C281" s="1"/>
      <c r="D281" s="64"/>
      <c r="E281" s="5"/>
      <c r="F281" s="5"/>
      <c r="G281" s="6"/>
      <c r="H281" s="6"/>
    </row>
    <row r="282" spans="1:11" customFormat="1" ht="14.4" x14ac:dyDescent="0.3">
      <c r="A282" s="6"/>
      <c r="B282" s="5"/>
      <c r="C282" s="1"/>
      <c r="D282" s="64"/>
      <c r="E282" s="5"/>
      <c r="F282" s="5"/>
      <c r="G282" s="6"/>
      <c r="H282" s="6"/>
    </row>
    <row r="283" spans="1:11" customFormat="1" ht="14.4" x14ac:dyDescent="0.3">
      <c r="A283" s="6"/>
      <c r="B283" s="5"/>
      <c r="C283" s="1"/>
      <c r="D283" s="64"/>
      <c r="E283" s="5"/>
      <c r="F283" s="5"/>
      <c r="G283" s="6"/>
      <c r="H283" s="6"/>
    </row>
    <row r="284" spans="1:11" customFormat="1" ht="14.4" x14ac:dyDescent="0.3">
      <c r="A284" s="6"/>
      <c r="B284" s="5"/>
      <c r="C284" s="1"/>
      <c r="D284" s="64"/>
      <c r="E284" s="5"/>
      <c r="F284" s="5"/>
      <c r="G284" s="6"/>
      <c r="H284" s="6"/>
    </row>
    <row r="285" spans="1:11" customFormat="1" ht="14.4" x14ac:dyDescent="0.3">
      <c r="A285" s="6"/>
      <c r="B285" s="5"/>
      <c r="C285" s="1"/>
      <c r="D285" s="64"/>
      <c r="E285" s="5"/>
      <c r="F285" s="5"/>
      <c r="G285" s="6"/>
      <c r="H285" s="6"/>
    </row>
    <row r="286" spans="1:11" customFormat="1" ht="14.4" x14ac:dyDescent="0.3">
      <c r="A286" s="6"/>
      <c r="B286" s="5"/>
      <c r="C286" s="1"/>
      <c r="D286" s="64"/>
      <c r="E286" s="5"/>
      <c r="F286" s="5"/>
      <c r="G286" s="6"/>
      <c r="H286" s="6"/>
    </row>
    <row r="287" spans="1:11" customFormat="1" ht="14.4" x14ac:dyDescent="0.3">
      <c r="A287" s="6"/>
      <c r="B287" s="5"/>
      <c r="C287" s="1"/>
      <c r="D287" s="64"/>
      <c r="E287" s="5"/>
      <c r="F287" s="5"/>
      <c r="G287" s="6"/>
      <c r="H287" s="6"/>
    </row>
    <row r="288" spans="1:11" customFormat="1" ht="14.4" x14ac:dyDescent="0.3">
      <c r="A288" s="6"/>
      <c r="B288" s="5"/>
      <c r="C288" s="1"/>
      <c r="D288" s="64"/>
      <c r="E288" s="5"/>
      <c r="F288" s="5"/>
      <c r="G288" s="6"/>
      <c r="H288" s="6"/>
    </row>
    <row r="289" spans="1:8" customFormat="1" ht="14.4" x14ac:dyDescent="0.3">
      <c r="A289" s="6"/>
      <c r="B289" s="5"/>
      <c r="C289" s="1"/>
      <c r="D289" s="64"/>
      <c r="E289" s="5"/>
      <c r="F289" s="5"/>
      <c r="G289" s="6"/>
      <c r="H289" s="6"/>
    </row>
    <row r="290" spans="1:8" customFormat="1" ht="14.4" x14ac:dyDescent="0.3">
      <c r="A290" s="6"/>
      <c r="B290" s="5"/>
      <c r="C290" s="1"/>
      <c r="D290" s="64"/>
      <c r="E290" s="5"/>
      <c r="F290" s="5"/>
      <c r="G290" s="6"/>
      <c r="H290" s="6"/>
    </row>
    <row r="291" spans="1:8" customFormat="1" ht="14.4" x14ac:dyDescent="0.3">
      <c r="A291" s="6"/>
      <c r="B291" s="5"/>
      <c r="C291" s="1"/>
      <c r="D291" s="64"/>
      <c r="E291" s="5"/>
      <c r="F291" s="5"/>
      <c r="G291" s="6"/>
      <c r="H291" s="6"/>
    </row>
    <row r="292" spans="1:8" customFormat="1" ht="14.4" x14ac:dyDescent="0.3">
      <c r="A292" s="6"/>
      <c r="B292" s="5"/>
      <c r="C292" s="1"/>
      <c r="D292" s="64"/>
      <c r="E292" s="5"/>
      <c r="F292" s="5"/>
      <c r="G292" s="6"/>
      <c r="H292" s="6"/>
    </row>
    <row r="293" spans="1:8" customFormat="1" ht="14.4" x14ac:dyDescent="0.3">
      <c r="A293" s="6"/>
      <c r="B293" s="5"/>
      <c r="C293" s="1"/>
      <c r="D293" s="64"/>
      <c r="E293" s="5"/>
      <c r="F293" s="5"/>
      <c r="G293" s="6"/>
      <c r="H293" s="6"/>
    </row>
    <row r="294" spans="1:8" customFormat="1" ht="14.4" x14ac:dyDescent="0.3">
      <c r="A294" s="6"/>
      <c r="B294" s="5"/>
      <c r="C294" s="1"/>
      <c r="D294" s="64"/>
      <c r="E294" s="5"/>
      <c r="F294" s="5"/>
      <c r="G294" s="6"/>
      <c r="H294" s="6"/>
    </row>
    <row r="295" spans="1:8" customFormat="1" ht="14.4" x14ac:dyDescent="0.3">
      <c r="A295" s="6"/>
      <c r="B295" s="5"/>
      <c r="C295" s="1"/>
      <c r="D295" s="64"/>
      <c r="E295" s="5"/>
      <c r="F295" s="5"/>
      <c r="G295" s="6"/>
      <c r="H295" s="6"/>
    </row>
    <row r="296" spans="1:8" customFormat="1" ht="14.4" x14ac:dyDescent="0.3">
      <c r="A296" s="6"/>
      <c r="B296" s="5"/>
      <c r="C296" s="1"/>
      <c r="D296" s="64"/>
      <c r="E296" s="5"/>
      <c r="F296" s="5"/>
      <c r="G296" s="6"/>
      <c r="H296" s="6"/>
    </row>
    <row r="297" spans="1:8" customFormat="1" ht="14.4" x14ac:dyDescent="0.3">
      <c r="A297" s="6"/>
      <c r="B297" s="5"/>
      <c r="C297" s="1"/>
      <c r="D297" s="64"/>
      <c r="E297" s="5"/>
      <c r="F297" s="5"/>
      <c r="G297" s="6"/>
      <c r="H297" s="6"/>
    </row>
    <row r="298" spans="1:8" customFormat="1" ht="14.4" x14ac:dyDescent="0.3">
      <c r="A298" s="6"/>
      <c r="B298" s="5"/>
      <c r="C298" s="1"/>
      <c r="D298" s="64"/>
      <c r="E298" s="5"/>
      <c r="F298" s="5"/>
      <c r="G298" s="6"/>
      <c r="H298" s="6"/>
    </row>
    <row r="299" spans="1:8" customFormat="1" ht="14.4" x14ac:dyDescent="0.3">
      <c r="A299" s="6"/>
      <c r="B299" s="5"/>
      <c r="C299" s="1"/>
      <c r="D299" s="64"/>
      <c r="E299" s="5"/>
      <c r="F299" s="5"/>
      <c r="G299" s="6"/>
      <c r="H299" s="6"/>
    </row>
    <row r="300" spans="1:8" customFormat="1" ht="14.4" x14ac:dyDescent="0.3">
      <c r="A300" s="6"/>
      <c r="B300" s="5"/>
      <c r="C300" s="1"/>
      <c r="D300" s="64"/>
      <c r="E300" s="5"/>
      <c r="F300" s="5"/>
      <c r="G300" s="6"/>
      <c r="H300" s="6"/>
    </row>
    <row r="301" spans="1:8" customFormat="1" ht="14.4" x14ac:dyDescent="0.3">
      <c r="A301" s="6"/>
      <c r="B301" s="5"/>
      <c r="C301" s="1"/>
      <c r="D301" s="64"/>
      <c r="E301" s="5"/>
      <c r="F301" s="5"/>
      <c r="G301" s="6"/>
      <c r="H301" s="6"/>
    </row>
    <row r="302" spans="1:8" customFormat="1" ht="14.4" x14ac:dyDescent="0.3">
      <c r="A302" s="6"/>
      <c r="B302" s="5"/>
      <c r="C302" s="1"/>
      <c r="D302" s="64"/>
      <c r="E302" s="5"/>
      <c r="F302" s="5"/>
      <c r="G302" s="6"/>
      <c r="H302" s="6"/>
    </row>
    <row r="303" spans="1:8" customFormat="1" ht="14.4" x14ac:dyDescent="0.3">
      <c r="A303" s="6"/>
      <c r="B303" s="5"/>
      <c r="C303" s="1"/>
      <c r="D303" s="64"/>
      <c r="E303" s="5"/>
      <c r="F303" s="5"/>
      <c r="G303" s="6"/>
      <c r="H303" s="6"/>
    </row>
    <row r="304" spans="1:8" customFormat="1" ht="14.4" x14ac:dyDescent="0.3">
      <c r="A304" s="6"/>
      <c r="B304" s="5"/>
      <c r="C304" s="1"/>
      <c r="D304" s="64"/>
      <c r="E304" s="5"/>
      <c r="F304" s="5"/>
      <c r="G304" s="6"/>
      <c r="H304" s="6"/>
    </row>
    <row r="305" spans="1:8" customFormat="1" ht="14.4" x14ac:dyDescent="0.3">
      <c r="A305" s="6"/>
      <c r="B305" s="5"/>
      <c r="C305" s="1"/>
      <c r="D305" s="64"/>
      <c r="E305" s="5"/>
      <c r="F305" s="5"/>
      <c r="G305" s="6"/>
      <c r="H305" s="6"/>
    </row>
    <row r="306" spans="1:8" customFormat="1" ht="14.4" x14ac:dyDescent="0.3">
      <c r="A306" s="6"/>
      <c r="B306" s="5"/>
      <c r="C306" s="1"/>
      <c r="D306" s="64"/>
      <c r="E306" s="5"/>
      <c r="F306" s="5"/>
      <c r="G306" s="6"/>
      <c r="H306" s="6"/>
    </row>
    <row r="307" spans="1:8" customFormat="1" ht="14.4" x14ac:dyDescent="0.3">
      <c r="A307" s="6"/>
      <c r="B307" s="5"/>
      <c r="C307" s="1"/>
      <c r="D307" s="64"/>
      <c r="E307" s="5"/>
      <c r="F307" s="5"/>
      <c r="G307" s="6"/>
      <c r="H307" s="6"/>
    </row>
    <row r="308" spans="1:8" customFormat="1" ht="14.4" x14ac:dyDescent="0.3">
      <c r="A308" s="6"/>
      <c r="B308" s="5"/>
      <c r="C308" s="1"/>
      <c r="D308" s="64"/>
      <c r="E308" s="5"/>
      <c r="F308" s="5"/>
      <c r="G308" s="6"/>
      <c r="H308" s="6"/>
    </row>
    <row r="309" spans="1:8" customFormat="1" ht="14.4" x14ac:dyDescent="0.3">
      <c r="A309" s="6"/>
      <c r="B309" s="5"/>
      <c r="C309" s="1"/>
      <c r="D309" s="64"/>
      <c r="E309" s="5"/>
      <c r="F309" s="5"/>
      <c r="G309" s="6"/>
      <c r="H309" s="6"/>
    </row>
    <row r="310" spans="1:8" customFormat="1" ht="14.4" x14ac:dyDescent="0.3">
      <c r="A310" s="6"/>
      <c r="B310" s="5"/>
      <c r="C310" s="1"/>
      <c r="D310" s="64"/>
      <c r="E310" s="5"/>
      <c r="F310" s="5"/>
      <c r="G310" s="6"/>
      <c r="H310" s="6"/>
    </row>
    <row r="311" spans="1:8" customFormat="1" ht="14.4" x14ac:dyDescent="0.3">
      <c r="A311" s="6"/>
      <c r="B311" s="5"/>
      <c r="C311" s="1"/>
      <c r="D311" s="64"/>
      <c r="E311" s="5"/>
      <c r="F311" s="5"/>
      <c r="G311" s="6"/>
      <c r="H311" s="6"/>
    </row>
    <row r="312" spans="1:8" customFormat="1" ht="14.4" x14ac:dyDescent="0.3">
      <c r="A312" s="75"/>
      <c r="B312" s="64"/>
      <c r="C312" s="2"/>
      <c r="D312" s="64"/>
      <c r="E312" s="64"/>
      <c r="F312" s="64"/>
      <c r="G312" s="6"/>
      <c r="H312" s="6"/>
    </row>
    <row r="313" spans="1:8" customFormat="1" ht="14.4" x14ac:dyDescent="0.3">
      <c r="A313" s="6"/>
      <c r="B313" s="5"/>
      <c r="C313" s="1"/>
      <c r="D313" s="64"/>
      <c r="E313" s="5"/>
      <c r="F313" s="5"/>
      <c r="G313" s="6"/>
      <c r="H313" s="6"/>
    </row>
    <row r="329" ht="106.35" customHeight="1" x14ac:dyDescent="0.25"/>
    <row r="394" spans="4:4" s="8" customFormat="1" x14ac:dyDescent="0.25">
      <c r="D394" s="88"/>
    </row>
    <row r="395" spans="4:4" s="8" customFormat="1" x14ac:dyDescent="0.25">
      <c r="D395" s="88"/>
    </row>
    <row r="396" spans="4:4" s="8" customFormat="1" x14ac:dyDescent="0.25">
      <c r="D396" s="88"/>
    </row>
    <row r="397" spans="4:4" s="8" customFormat="1" x14ac:dyDescent="0.25">
      <c r="D397" s="88"/>
    </row>
    <row r="398" spans="4:4" s="8" customFormat="1" x14ac:dyDescent="0.25">
      <c r="D398" s="88"/>
    </row>
    <row r="399" spans="4:4" s="8" customFormat="1" x14ac:dyDescent="0.25">
      <c r="D399" s="88"/>
    </row>
    <row r="400" spans="4:4" s="8" customFormat="1" x14ac:dyDescent="0.25">
      <c r="D400" s="88"/>
    </row>
    <row r="401" spans="4:4" s="8" customFormat="1" x14ac:dyDescent="0.25">
      <c r="D401" s="88"/>
    </row>
    <row r="402" spans="4:4" s="8" customFormat="1" x14ac:dyDescent="0.25">
      <c r="D402" s="88"/>
    </row>
    <row r="403" spans="4:4" s="8" customFormat="1" x14ac:dyDescent="0.25">
      <c r="D403" s="88"/>
    </row>
    <row r="404" spans="4:4" s="8" customFormat="1" x14ac:dyDescent="0.25">
      <c r="D404" s="88"/>
    </row>
    <row r="405" spans="4:4" s="8" customFormat="1" x14ac:dyDescent="0.25">
      <c r="D405" s="88"/>
    </row>
    <row r="406" spans="4:4" s="8" customFormat="1" x14ac:dyDescent="0.25">
      <c r="D406" s="88"/>
    </row>
    <row r="407" spans="4:4" s="8" customFormat="1" ht="42" customHeight="1" x14ac:dyDescent="0.25">
      <c r="D407" s="88"/>
    </row>
    <row r="408" spans="4:4" s="8" customFormat="1" x14ac:dyDescent="0.25">
      <c r="D408" s="88"/>
    </row>
    <row r="449" hidden="1" x14ac:dyDescent="0.25"/>
  </sheetData>
  <mergeCells count="44">
    <mergeCell ref="A1:G1"/>
    <mergeCell ref="B216:D216"/>
    <mergeCell ref="B210:D210"/>
    <mergeCell ref="F210:F215"/>
    <mergeCell ref="F216:F220"/>
    <mergeCell ref="B206:D206"/>
    <mergeCell ref="A43:H43"/>
    <mergeCell ref="F87:F95"/>
    <mergeCell ref="F60:F86"/>
    <mergeCell ref="F123:F126"/>
    <mergeCell ref="F113:F122"/>
    <mergeCell ref="F99:F106"/>
    <mergeCell ref="F150:F155"/>
    <mergeCell ref="F141:F149"/>
    <mergeCell ref="B128:C128"/>
    <mergeCell ref="B123:C123"/>
    <mergeCell ref="F198:F205"/>
    <mergeCell ref="F192:F196"/>
    <mergeCell ref="F157:F162"/>
    <mergeCell ref="F134:F138"/>
    <mergeCell ref="F129:F133"/>
    <mergeCell ref="F177:F183"/>
    <mergeCell ref="B185:D185"/>
    <mergeCell ref="B191:D191"/>
    <mergeCell ref="F185:F190"/>
    <mergeCell ref="F170:F175"/>
    <mergeCell ref="B170:D170"/>
    <mergeCell ref="B176:D176"/>
    <mergeCell ref="G265:I265"/>
    <mergeCell ref="B60:D60"/>
    <mergeCell ref="B87:D87"/>
    <mergeCell ref="B98:D98"/>
    <mergeCell ref="B107:D107"/>
    <mergeCell ref="B112:D112"/>
    <mergeCell ref="F163:F168"/>
    <mergeCell ref="B163:C163"/>
    <mergeCell ref="B157:C157"/>
    <mergeCell ref="B150:C150"/>
    <mergeCell ref="B140:C140"/>
    <mergeCell ref="B134:C134"/>
    <mergeCell ref="F107:F110"/>
    <mergeCell ref="C224:E224"/>
    <mergeCell ref="B198:D198"/>
    <mergeCell ref="F206:F208"/>
  </mergeCells>
  <conditionalFormatting sqref="C268:C272">
    <cfRule type="colorScale" priority="1">
      <colorScale>
        <cfvo type="min"/>
        <cfvo type="percentile" val="50"/>
        <cfvo type="max"/>
        <color rgb="FFF8696B"/>
        <color rgb="FFFFEB84"/>
        <color rgb="FF63BE7B"/>
      </colorScale>
    </cfRule>
  </conditionalFormatting>
  <pageMargins left="0.7" right="0.7" top="0.75" bottom="0.75" header="0.3" footer="0.3"/>
  <pageSetup paperSize="9" scale="91" fitToHeight="0" orientation="landscape"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E471-89FC-4052-8691-D7F60CEE30A6}">
  <sheetPr>
    <tabColor theme="5"/>
    <pageSetUpPr fitToPage="1"/>
  </sheetPr>
  <dimension ref="A1:D94"/>
  <sheetViews>
    <sheetView zoomScaleNormal="100" workbookViewId="0">
      <selection sqref="A1:D37"/>
    </sheetView>
  </sheetViews>
  <sheetFormatPr defaultColWidth="8.88671875" defaultRowHeight="15" x14ac:dyDescent="0.25"/>
  <cols>
    <col min="1" max="1" width="8.5546875" style="22" customWidth="1"/>
    <col min="2" max="2" width="60.5546875" style="21" customWidth="1"/>
    <col min="3" max="3" width="30.5546875" style="39" customWidth="1"/>
    <col min="4" max="4" width="60.5546875" style="21" customWidth="1"/>
    <col min="5" max="16384" width="8.88671875" style="21"/>
  </cols>
  <sheetData>
    <row r="1" spans="1:4" ht="22.2" x14ac:dyDescent="0.25">
      <c r="A1" s="171" t="s">
        <v>39</v>
      </c>
      <c r="B1" s="171"/>
      <c r="C1" s="171"/>
      <c r="D1" s="171"/>
    </row>
    <row r="2" spans="1:4" ht="30.6" customHeight="1" x14ac:dyDescent="0.25">
      <c r="B2" s="172" t="s">
        <v>221</v>
      </c>
      <c r="C2" s="172"/>
      <c r="D2" s="172"/>
    </row>
    <row r="3" spans="1:4" ht="15.6" thickBot="1" x14ac:dyDescent="0.3">
      <c r="B3" s="173" t="s">
        <v>72</v>
      </c>
      <c r="C3" s="173"/>
      <c r="D3" s="173"/>
    </row>
    <row r="4" spans="1:4" s="27" customFormat="1" x14ac:dyDescent="0.3">
      <c r="A4" s="23"/>
      <c r="B4" s="24"/>
      <c r="C4" s="25" t="s">
        <v>73</v>
      </c>
      <c r="D4" s="26" t="s">
        <v>74</v>
      </c>
    </row>
    <row r="5" spans="1:4" s="27" customFormat="1" ht="45" x14ac:dyDescent="0.3">
      <c r="A5" s="28" t="s">
        <v>233</v>
      </c>
      <c r="B5" s="29" t="s">
        <v>75</v>
      </c>
      <c r="C5" s="30" t="s">
        <v>67</v>
      </c>
      <c r="D5" s="31"/>
    </row>
    <row r="6" spans="1:4" s="27" customFormat="1" ht="30" x14ac:dyDescent="0.3">
      <c r="A6" s="28" t="s">
        <v>234</v>
      </c>
      <c r="B6" s="29" t="s">
        <v>76</v>
      </c>
      <c r="C6" s="30" t="s">
        <v>67</v>
      </c>
      <c r="D6" s="31"/>
    </row>
    <row r="7" spans="1:4" s="27" customFormat="1" ht="60" x14ac:dyDescent="0.3">
      <c r="A7" s="28" t="s">
        <v>235</v>
      </c>
      <c r="B7" s="29" t="s">
        <v>77</v>
      </c>
      <c r="C7" s="30" t="s">
        <v>67</v>
      </c>
      <c r="D7" s="31"/>
    </row>
    <row r="8" spans="1:4" s="27" customFormat="1" ht="45" x14ac:dyDescent="0.3">
      <c r="A8" s="28" t="s">
        <v>236</v>
      </c>
      <c r="B8" s="29" t="s">
        <v>78</v>
      </c>
      <c r="C8" s="30" t="s">
        <v>67</v>
      </c>
      <c r="D8" s="31"/>
    </row>
    <row r="9" spans="1:4" s="27" customFormat="1" ht="45" x14ac:dyDescent="0.3">
      <c r="A9" s="28" t="s">
        <v>237</v>
      </c>
      <c r="B9" s="29" t="s">
        <v>79</v>
      </c>
      <c r="C9" s="30" t="s">
        <v>67</v>
      </c>
      <c r="D9" s="31"/>
    </row>
    <row r="10" spans="1:4" s="27" customFormat="1" ht="30.6" customHeight="1" x14ac:dyDescent="0.3">
      <c r="A10" s="28" t="s">
        <v>238</v>
      </c>
      <c r="B10" s="29" t="s">
        <v>80</v>
      </c>
      <c r="C10" s="30" t="s">
        <v>67</v>
      </c>
      <c r="D10" s="31"/>
    </row>
    <row r="11" spans="1:4" s="27" customFormat="1" ht="33.6" customHeight="1" x14ac:dyDescent="0.3">
      <c r="A11" s="28" t="s">
        <v>239</v>
      </c>
      <c r="B11" s="29" t="s">
        <v>81</v>
      </c>
      <c r="C11" s="30" t="s">
        <v>67</v>
      </c>
      <c r="D11" s="31"/>
    </row>
    <row r="12" spans="1:4" s="27" customFormat="1" ht="30" x14ac:dyDescent="0.3">
      <c r="A12" s="28" t="s">
        <v>240</v>
      </c>
      <c r="B12" s="29" t="s">
        <v>82</v>
      </c>
      <c r="C12" s="30" t="s">
        <v>67</v>
      </c>
      <c r="D12" s="31"/>
    </row>
    <row r="13" spans="1:4" s="27" customFormat="1" ht="45" x14ac:dyDescent="0.3">
      <c r="A13" s="28" t="s">
        <v>241</v>
      </c>
      <c r="B13" s="29" t="s">
        <v>229</v>
      </c>
      <c r="C13" s="30" t="s">
        <v>67</v>
      </c>
      <c r="D13" s="31"/>
    </row>
    <row r="14" spans="1:4" s="27" customFormat="1" ht="30" x14ac:dyDescent="0.3">
      <c r="A14" s="28" t="s">
        <v>242</v>
      </c>
      <c r="B14" s="32" t="s">
        <v>83</v>
      </c>
      <c r="C14" s="30" t="s">
        <v>67</v>
      </c>
      <c r="D14" s="31"/>
    </row>
    <row r="15" spans="1:4" s="27" customFormat="1" ht="45" x14ac:dyDescent="0.3">
      <c r="A15" s="28" t="s">
        <v>243</v>
      </c>
      <c r="B15" s="32" t="s">
        <v>84</v>
      </c>
      <c r="C15" s="30" t="s">
        <v>67</v>
      </c>
      <c r="D15" s="31"/>
    </row>
    <row r="16" spans="1:4" s="27" customFormat="1" ht="45" x14ac:dyDescent="0.3">
      <c r="A16" s="28" t="s">
        <v>244</v>
      </c>
      <c r="B16" s="29" t="s">
        <v>85</v>
      </c>
      <c r="C16" s="30" t="s">
        <v>67</v>
      </c>
      <c r="D16" s="31"/>
    </row>
    <row r="17" spans="1:4" s="27" customFormat="1" ht="30" x14ac:dyDescent="0.3">
      <c r="A17" s="28" t="s">
        <v>245</v>
      </c>
      <c r="B17" s="29" t="s">
        <v>86</v>
      </c>
      <c r="C17" s="30" t="s">
        <v>67</v>
      </c>
      <c r="D17" s="31"/>
    </row>
    <row r="18" spans="1:4" s="27" customFormat="1" ht="45" x14ac:dyDescent="0.3">
      <c r="A18" s="28" t="s">
        <v>246</v>
      </c>
      <c r="B18" s="29" t="s">
        <v>87</v>
      </c>
      <c r="C18" s="30" t="s">
        <v>67</v>
      </c>
      <c r="D18" s="31"/>
    </row>
    <row r="19" spans="1:4" s="27" customFormat="1" ht="30" x14ac:dyDescent="0.3">
      <c r="A19" s="28" t="s">
        <v>247</v>
      </c>
      <c r="B19" s="29" t="s">
        <v>88</v>
      </c>
      <c r="C19" s="30" t="s">
        <v>67</v>
      </c>
      <c r="D19" s="31"/>
    </row>
    <row r="20" spans="1:4" s="27" customFormat="1" ht="72.75" customHeight="1" x14ac:dyDescent="0.3">
      <c r="A20" s="28" t="s">
        <v>248</v>
      </c>
      <c r="B20" s="29" t="s">
        <v>89</v>
      </c>
      <c r="C20" s="30" t="s">
        <v>67</v>
      </c>
      <c r="D20" s="31"/>
    </row>
    <row r="21" spans="1:4" s="27" customFormat="1" ht="45" x14ac:dyDescent="0.3">
      <c r="A21" s="28" t="s">
        <v>249</v>
      </c>
      <c r="B21" s="29" t="s">
        <v>90</v>
      </c>
      <c r="C21" s="30" t="s">
        <v>67</v>
      </c>
      <c r="D21" s="31"/>
    </row>
    <row r="22" spans="1:4" s="27" customFormat="1" ht="30" x14ac:dyDescent="0.3">
      <c r="A22" s="28" t="s">
        <v>250</v>
      </c>
      <c r="B22" s="29" t="s">
        <v>91</v>
      </c>
      <c r="C22" s="30" t="s">
        <v>67</v>
      </c>
      <c r="D22" s="31"/>
    </row>
    <row r="23" spans="1:4" s="27" customFormat="1" ht="39.6" customHeight="1" x14ac:dyDescent="0.3">
      <c r="A23" s="28" t="s">
        <v>251</v>
      </c>
      <c r="B23" s="29" t="s">
        <v>92</v>
      </c>
      <c r="C23" s="30" t="s">
        <v>67</v>
      </c>
      <c r="D23" s="31"/>
    </row>
    <row r="24" spans="1:4" s="27" customFormat="1" ht="45" x14ac:dyDescent="0.3">
      <c r="A24" s="28" t="s">
        <v>252</v>
      </c>
      <c r="B24" s="29" t="s">
        <v>93</v>
      </c>
      <c r="C24" s="30" t="s">
        <v>67</v>
      </c>
      <c r="D24" s="31"/>
    </row>
    <row r="25" spans="1:4" s="27" customFormat="1" ht="45" x14ac:dyDescent="0.3">
      <c r="A25" s="28" t="s">
        <v>253</v>
      </c>
      <c r="B25" s="29" t="s">
        <v>94</v>
      </c>
      <c r="C25" s="30" t="s">
        <v>67</v>
      </c>
      <c r="D25" s="31"/>
    </row>
    <row r="26" spans="1:4" s="27" customFormat="1" ht="45" x14ac:dyDescent="0.3">
      <c r="A26" s="28" t="s">
        <v>254</v>
      </c>
      <c r="B26" s="29" t="s">
        <v>95</v>
      </c>
      <c r="C26" s="30" t="s">
        <v>67</v>
      </c>
      <c r="D26" s="31"/>
    </row>
    <row r="27" spans="1:4" s="27" customFormat="1" ht="30" x14ac:dyDescent="0.3">
      <c r="A27" s="28" t="s">
        <v>255</v>
      </c>
      <c r="B27" s="29" t="s">
        <v>96</v>
      </c>
      <c r="C27" s="30" t="s">
        <v>67</v>
      </c>
      <c r="D27" s="31"/>
    </row>
    <row r="28" spans="1:4" s="27" customFormat="1" ht="30" x14ac:dyDescent="0.3">
      <c r="A28" s="28" t="s">
        <v>256</v>
      </c>
      <c r="B28" s="29" t="s">
        <v>97</v>
      </c>
      <c r="C28" s="30" t="s">
        <v>67</v>
      </c>
      <c r="D28" s="31"/>
    </row>
    <row r="29" spans="1:4" s="27" customFormat="1" ht="30" x14ac:dyDescent="0.3">
      <c r="A29" s="28" t="s">
        <v>257</v>
      </c>
      <c r="B29" s="29" t="s">
        <v>98</v>
      </c>
      <c r="C29" s="30" t="s">
        <v>67</v>
      </c>
      <c r="D29" s="31"/>
    </row>
    <row r="30" spans="1:4" s="27" customFormat="1" ht="30" x14ac:dyDescent="0.3">
      <c r="A30" s="28" t="s">
        <v>258</v>
      </c>
      <c r="B30" s="29" t="s">
        <v>99</v>
      </c>
      <c r="C30" s="30" t="s">
        <v>67</v>
      </c>
      <c r="D30" s="31"/>
    </row>
    <row r="31" spans="1:4" s="27" customFormat="1" ht="48" customHeight="1" x14ac:dyDescent="0.3">
      <c r="A31" s="28" t="s">
        <v>259</v>
      </c>
      <c r="B31" s="29" t="s">
        <v>100</v>
      </c>
      <c r="C31" s="30" t="s">
        <v>67</v>
      </c>
      <c r="D31" s="31"/>
    </row>
    <row r="32" spans="1:4" s="27" customFormat="1" ht="49.5" customHeight="1" x14ac:dyDescent="0.3">
      <c r="A32" s="28" t="s">
        <v>260</v>
      </c>
      <c r="B32" s="29" t="s">
        <v>376</v>
      </c>
      <c r="C32" s="30" t="s">
        <v>67</v>
      </c>
      <c r="D32" s="31"/>
    </row>
    <row r="33" spans="1:4" s="27" customFormat="1" ht="30" x14ac:dyDescent="0.3">
      <c r="A33" s="28" t="s">
        <v>261</v>
      </c>
      <c r="B33" s="29" t="s">
        <v>101</v>
      </c>
      <c r="C33" s="30" t="s">
        <v>67</v>
      </c>
      <c r="D33" s="31"/>
    </row>
    <row r="34" spans="1:4" s="27" customFormat="1" ht="30" x14ac:dyDescent="0.3">
      <c r="A34" s="28" t="s">
        <v>262</v>
      </c>
      <c r="B34" s="29" t="s">
        <v>102</v>
      </c>
      <c r="C34" s="30" t="s">
        <v>67</v>
      </c>
      <c r="D34" s="31"/>
    </row>
    <row r="35" spans="1:4" s="27" customFormat="1" ht="54" customHeight="1" x14ac:dyDescent="0.3">
      <c r="A35" s="28" t="s">
        <v>263</v>
      </c>
      <c r="B35" s="29" t="s">
        <v>103</v>
      </c>
      <c r="C35" s="30" t="s">
        <v>67</v>
      </c>
      <c r="D35" s="31"/>
    </row>
    <row r="36" spans="1:4" s="27" customFormat="1" ht="45.6" thickBot="1" x14ac:dyDescent="0.35">
      <c r="A36" s="28" t="s">
        <v>264</v>
      </c>
      <c r="B36" s="33" t="s">
        <v>104</v>
      </c>
      <c r="C36" s="34" t="s">
        <v>67</v>
      </c>
      <c r="D36" s="35"/>
    </row>
    <row r="94" spans="1:3" s="37" customFormat="1" ht="15.6" x14ac:dyDescent="0.3">
      <c r="A94" s="36"/>
      <c r="C94" s="38"/>
    </row>
  </sheetData>
  <mergeCells count="3">
    <mergeCell ref="A1:D1"/>
    <mergeCell ref="B2:D2"/>
    <mergeCell ref="B3:D3"/>
  </mergeCells>
  <phoneticPr fontId="27" type="noConversion"/>
  <pageMargins left="0.7" right="0.7" top="0.75" bottom="0.75" header="0.3" footer="0.3"/>
  <pageSetup paperSize="9" scale="82"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27235F31-E259-4448-A943-E9C636C1404B}">
          <x14:formula1>
            <xm:f>Introduction!$C$268:$C$272</xm:f>
          </x14:formula1>
          <xm:sqref>C5:C36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936D3-767A-4BCC-9EF8-6768C8C32916}">
  <sheetPr>
    <tabColor theme="9"/>
    <pageSetUpPr fitToPage="1"/>
  </sheetPr>
  <dimension ref="A1:E89"/>
  <sheetViews>
    <sheetView zoomScaleNormal="100" workbookViewId="0">
      <selection sqref="A1:D40"/>
    </sheetView>
  </sheetViews>
  <sheetFormatPr defaultColWidth="8.88671875" defaultRowHeight="15" x14ac:dyDescent="0.25"/>
  <cols>
    <col min="1" max="1" width="8.5546875" style="16" customWidth="1"/>
    <col min="2" max="2" width="60.5546875" style="21" customWidth="1"/>
    <col min="3" max="3" width="30.5546875" style="53" customWidth="1"/>
    <col min="4" max="4" width="60.5546875" style="21" customWidth="1"/>
    <col min="5" max="16384" width="8.88671875" style="21"/>
  </cols>
  <sheetData>
    <row r="1" spans="1:4" ht="45" customHeight="1" x14ac:dyDescent="0.25">
      <c r="A1" s="171" t="s">
        <v>105</v>
      </c>
      <c r="B1" s="171"/>
      <c r="C1" s="171"/>
      <c r="D1" s="171"/>
    </row>
    <row r="2" spans="1:4" ht="12.6" customHeight="1" thickBot="1" x14ac:dyDescent="0.3">
      <c r="B2" s="183"/>
      <c r="C2" s="183"/>
      <c r="D2" s="183"/>
    </row>
    <row r="3" spans="1:4" ht="22.2" x14ac:dyDescent="0.25">
      <c r="A3" s="186" t="s">
        <v>106</v>
      </c>
      <c r="B3" s="187"/>
      <c r="C3" s="187"/>
      <c r="D3" s="188"/>
    </row>
    <row r="4" spans="1:4" s="27" customFormat="1" ht="37.799999999999997" customHeight="1" x14ac:dyDescent="0.3">
      <c r="A4" s="177" t="s">
        <v>386</v>
      </c>
      <c r="B4" s="178"/>
      <c r="C4" s="178"/>
      <c r="D4" s="179"/>
    </row>
    <row r="5" spans="1:4" s="148" customFormat="1" ht="30" x14ac:dyDescent="0.3">
      <c r="A5" s="184"/>
      <c r="B5" s="185"/>
      <c r="C5" s="147" t="s">
        <v>107</v>
      </c>
      <c r="D5" s="46" t="s">
        <v>387</v>
      </c>
    </row>
    <row r="6" spans="1:4" s="27" customFormat="1" x14ac:dyDescent="0.3">
      <c r="A6" s="40" t="s">
        <v>314</v>
      </c>
      <c r="B6" s="29" t="s">
        <v>390</v>
      </c>
      <c r="C6" s="92"/>
      <c r="D6" s="31"/>
    </row>
    <row r="7" spans="1:4" s="27" customFormat="1" ht="30" x14ac:dyDescent="0.3">
      <c r="A7" s="40" t="s">
        <v>315</v>
      </c>
      <c r="B7" s="29" t="s">
        <v>108</v>
      </c>
      <c r="C7" s="92"/>
      <c r="D7" s="31"/>
    </row>
    <row r="8" spans="1:4" s="27" customFormat="1" ht="30" x14ac:dyDescent="0.3">
      <c r="A8" s="40" t="s">
        <v>316</v>
      </c>
      <c r="B8" s="29" t="s">
        <v>109</v>
      </c>
      <c r="C8" s="92"/>
      <c r="D8" s="31"/>
    </row>
    <row r="9" spans="1:4" s="27" customFormat="1" ht="30" x14ac:dyDescent="0.3">
      <c r="A9" s="40" t="s">
        <v>317</v>
      </c>
      <c r="B9" s="29" t="s">
        <v>110</v>
      </c>
      <c r="C9" s="92"/>
      <c r="D9" s="31"/>
    </row>
    <row r="10" spans="1:4" s="27" customFormat="1" ht="30" x14ac:dyDescent="0.3">
      <c r="A10" s="40" t="s">
        <v>318</v>
      </c>
      <c r="B10" s="29" t="s">
        <v>111</v>
      </c>
      <c r="C10" s="92"/>
      <c r="D10" s="31"/>
    </row>
    <row r="11" spans="1:4" s="27" customFormat="1" ht="30" x14ac:dyDescent="0.3">
      <c r="A11" s="40" t="s">
        <v>319</v>
      </c>
      <c r="B11" s="29" t="s">
        <v>112</v>
      </c>
      <c r="C11" s="92"/>
      <c r="D11" s="31"/>
    </row>
    <row r="12" spans="1:4" s="27" customFormat="1" ht="30" x14ac:dyDescent="0.3">
      <c r="A12" s="40" t="s">
        <v>320</v>
      </c>
      <c r="B12" s="29" t="s">
        <v>113</v>
      </c>
      <c r="C12" s="92"/>
      <c r="D12" s="31"/>
    </row>
    <row r="13" spans="1:4" s="27" customFormat="1" ht="30.6" thickBot="1" x14ac:dyDescent="0.35">
      <c r="A13" s="40" t="s">
        <v>321</v>
      </c>
      <c r="B13" s="29" t="s">
        <v>114</v>
      </c>
      <c r="C13" s="92"/>
      <c r="D13" s="104"/>
    </row>
    <row r="14" spans="1:4" ht="15.6" thickBot="1" x14ac:dyDescent="0.3">
      <c r="A14" s="40"/>
      <c r="B14" s="141" t="s">
        <v>214</v>
      </c>
      <c r="C14" s="142">
        <f>SUM(C6:C13)</f>
        <v>0</v>
      </c>
      <c r="D14" s="143" t="s">
        <v>220</v>
      </c>
    </row>
    <row r="15" spans="1:4" x14ac:dyDescent="0.25">
      <c r="A15" s="144"/>
      <c r="B15" s="57"/>
      <c r="C15" s="145"/>
      <c r="D15" s="146"/>
    </row>
    <row r="16" spans="1:4" ht="15.6" thickBot="1" x14ac:dyDescent="0.3">
      <c r="A16" s="180" t="s">
        <v>116</v>
      </c>
      <c r="B16" s="181"/>
      <c r="C16" s="181"/>
      <c r="D16" s="182"/>
    </row>
    <row r="17" spans="1:4" ht="15.6" thickBot="1" x14ac:dyDescent="0.3">
      <c r="B17" s="57"/>
      <c r="C17" s="58"/>
    </row>
    <row r="18" spans="1:4" ht="22.2" x14ac:dyDescent="0.25">
      <c r="A18" s="186" t="s">
        <v>115</v>
      </c>
      <c r="B18" s="187"/>
      <c r="C18" s="187"/>
      <c r="D18" s="188"/>
    </row>
    <row r="19" spans="1:4" s="27" customFormat="1" ht="30" x14ac:dyDescent="0.3">
      <c r="A19" s="40" t="s">
        <v>265</v>
      </c>
      <c r="B19" s="29" t="s">
        <v>117</v>
      </c>
      <c r="C19" s="30" t="s">
        <v>67</v>
      </c>
      <c r="D19" s="31"/>
    </row>
    <row r="20" spans="1:4" s="27" customFormat="1" ht="49.5" customHeight="1" x14ac:dyDescent="0.3">
      <c r="A20" s="40" t="s">
        <v>266</v>
      </c>
      <c r="B20" s="29" t="s">
        <v>118</v>
      </c>
      <c r="C20" s="30" t="s">
        <v>67</v>
      </c>
      <c r="D20" s="31"/>
    </row>
    <row r="21" spans="1:4" s="27" customFormat="1" ht="30" x14ac:dyDescent="0.3">
      <c r="A21" s="40" t="s">
        <v>267</v>
      </c>
      <c r="B21" s="29" t="s">
        <v>119</v>
      </c>
      <c r="C21" s="30" t="s">
        <v>67</v>
      </c>
      <c r="D21" s="31"/>
    </row>
    <row r="22" spans="1:4" s="27" customFormat="1" ht="45" x14ac:dyDescent="0.3">
      <c r="A22" s="40" t="s">
        <v>268</v>
      </c>
      <c r="B22" s="29" t="s">
        <v>120</v>
      </c>
      <c r="C22" s="30" t="s">
        <v>67</v>
      </c>
      <c r="D22" s="31"/>
    </row>
    <row r="23" spans="1:4" s="27" customFormat="1" ht="30" x14ac:dyDescent="0.3">
      <c r="A23" s="40" t="s">
        <v>269</v>
      </c>
      <c r="B23" s="29" t="s">
        <v>121</v>
      </c>
      <c r="C23" s="30" t="s">
        <v>67</v>
      </c>
      <c r="D23" s="31"/>
    </row>
    <row r="24" spans="1:4" s="27" customFormat="1" ht="30" x14ac:dyDescent="0.3">
      <c r="A24" s="40" t="s">
        <v>270</v>
      </c>
      <c r="B24" s="29" t="s">
        <v>122</v>
      </c>
      <c r="C24" s="30" t="s">
        <v>67</v>
      </c>
      <c r="D24" s="31"/>
    </row>
    <row r="25" spans="1:4" s="27" customFormat="1" ht="30" x14ac:dyDescent="0.3">
      <c r="A25" s="40" t="s">
        <v>271</v>
      </c>
      <c r="B25" s="29" t="s">
        <v>123</v>
      </c>
      <c r="C25" s="30" t="s">
        <v>67</v>
      </c>
      <c r="D25" s="31"/>
    </row>
    <row r="26" spans="1:4" s="27" customFormat="1" ht="15.6" thickBot="1" x14ac:dyDescent="0.35">
      <c r="A26" s="40" t="s">
        <v>272</v>
      </c>
      <c r="B26" s="33" t="s">
        <v>124</v>
      </c>
      <c r="C26" s="34" t="s">
        <v>67</v>
      </c>
      <c r="D26" s="35"/>
    </row>
    <row r="27" spans="1:4" s="27" customFormat="1" ht="15.6" thickBot="1" x14ac:dyDescent="0.35">
      <c r="A27" s="16"/>
      <c r="B27" s="59"/>
      <c r="C27" s="60"/>
    </row>
    <row r="28" spans="1:4" s="27" customFormat="1" ht="22.2" x14ac:dyDescent="0.3">
      <c r="A28" s="174" t="s">
        <v>49</v>
      </c>
      <c r="B28" s="175"/>
      <c r="C28" s="175"/>
      <c r="D28" s="176"/>
    </row>
    <row r="29" spans="1:4" s="27" customFormat="1" ht="45" x14ac:dyDescent="0.3">
      <c r="A29" s="40" t="s">
        <v>329</v>
      </c>
      <c r="B29" s="29" t="s">
        <v>125</v>
      </c>
      <c r="C29" s="30" t="s">
        <v>67</v>
      </c>
      <c r="D29" s="41"/>
    </row>
    <row r="30" spans="1:4" s="27" customFormat="1" ht="45" x14ac:dyDescent="0.3">
      <c r="A30" s="40" t="s">
        <v>330</v>
      </c>
      <c r="B30" s="29" t="s">
        <v>126</v>
      </c>
      <c r="C30" s="30" t="s">
        <v>67</v>
      </c>
      <c r="D30" s="31"/>
    </row>
    <row r="31" spans="1:4" s="27" customFormat="1" ht="30" x14ac:dyDescent="0.3">
      <c r="A31" s="40" t="s">
        <v>331</v>
      </c>
      <c r="B31" s="29" t="s">
        <v>127</v>
      </c>
      <c r="C31" s="30" t="s">
        <v>67</v>
      </c>
      <c r="D31" s="31"/>
    </row>
    <row r="32" spans="1:4" s="27" customFormat="1" ht="30" x14ac:dyDescent="0.3">
      <c r="A32" s="40" t="s">
        <v>332</v>
      </c>
      <c r="B32" s="29" t="s">
        <v>128</v>
      </c>
      <c r="C32" s="30" t="s">
        <v>67</v>
      </c>
      <c r="D32" s="31"/>
    </row>
    <row r="33" spans="1:4" s="27" customFormat="1" x14ac:dyDescent="0.3">
      <c r="A33" s="40" t="s">
        <v>333</v>
      </c>
      <c r="B33" s="29" t="s">
        <v>129</v>
      </c>
      <c r="C33" s="30" t="s">
        <v>67</v>
      </c>
      <c r="D33" s="31"/>
    </row>
    <row r="34" spans="1:4" s="27" customFormat="1" ht="30" x14ac:dyDescent="0.3">
      <c r="A34" s="40" t="s">
        <v>334</v>
      </c>
      <c r="B34" s="29" t="s">
        <v>130</v>
      </c>
      <c r="C34" s="30" t="s">
        <v>67</v>
      </c>
      <c r="D34" s="31"/>
    </row>
    <row r="35" spans="1:4" s="27" customFormat="1" ht="30" x14ac:dyDescent="0.3">
      <c r="A35" s="40" t="s">
        <v>335</v>
      </c>
      <c r="B35" s="32" t="s">
        <v>131</v>
      </c>
      <c r="C35" s="30" t="s">
        <v>67</v>
      </c>
      <c r="D35" s="31"/>
    </row>
    <row r="36" spans="1:4" s="27" customFormat="1" ht="30" x14ac:dyDescent="0.3">
      <c r="A36" s="40" t="s">
        <v>336</v>
      </c>
      <c r="B36" s="29" t="s">
        <v>132</v>
      </c>
      <c r="C36" s="30" t="s">
        <v>67</v>
      </c>
      <c r="D36" s="31"/>
    </row>
    <row r="37" spans="1:4" s="27" customFormat="1" ht="30" x14ac:dyDescent="0.3">
      <c r="A37" s="40" t="s">
        <v>337</v>
      </c>
      <c r="B37" s="29" t="s">
        <v>133</v>
      </c>
      <c r="C37" s="30" t="s">
        <v>67</v>
      </c>
      <c r="D37" s="31"/>
    </row>
    <row r="38" spans="1:4" s="27" customFormat="1" ht="30" x14ac:dyDescent="0.3">
      <c r="A38" s="40" t="s">
        <v>338</v>
      </c>
      <c r="B38" s="29" t="s">
        <v>134</v>
      </c>
      <c r="C38" s="30" t="s">
        <v>67</v>
      </c>
      <c r="D38" s="31"/>
    </row>
    <row r="39" spans="1:4" ht="30.6" thickBot="1" x14ac:dyDescent="0.3">
      <c r="A39" s="155" t="s">
        <v>339</v>
      </c>
      <c r="B39" s="33" t="s">
        <v>391</v>
      </c>
      <c r="C39" s="34" t="s">
        <v>67</v>
      </c>
      <c r="D39" s="35"/>
    </row>
    <row r="42" spans="1:4" x14ac:dyDescent="0.25">
      <c r="A42" s="21"/>
    </row>
    <row r="43" spans="1:4" ht="14.1" customHeight="1" x14ac:dyDescent="0.25">
      <c r="A43" s="21"/>
    </row>
    <row r="44" spans="1:4" ht="14.1" customHeight="1" x14ac:dyDescent="0.25">
      <c r="A44" s="21"/>
    </row>
    <row r="45" spans="1:4" ht="14.1" customHeight="1" x14ac:dyDescent="0.25">
      <c r="A45" s="21"/>
    </row>
    <row r="46" spans="1:4" x14ac:dyDescent="0.25">
      <c r="A46" s="21"/>
    </row>
    <row r="47" spans="1:4" x14ac:dyDescent="0.25">
      <c r="A47" s="21"/>
    </row>
    <row r="48" spans="1:4" ht="14.1" customHeight="1" x14ac:dyDescent="0.25">
      <c r="A48" s="21"/>
    </row>
    <row r="49" spans="1:1" ht="14.1" customHeight="1" x14ac:dyDescent="0.25">
      <c r="A49" s="21"/>
    </row>
    <row r="50" spans="1:1" ht="14.1" customHeight="1" x14ac:dyDescent="0.25">
      <c r="A50" s="21"/>
    </row>
    <row r="51" spans="1:1" x14ac:dyDescent="0.25">
      <c r="A51" s="21"/>
    </row>
    <row r="52" spans="1:1" x14ac:dyDescent="0.25">
      <c r="A52" s="21"/>
    </row>
    <row r="53" spans="1:1" ht="14.1" customHeight="1" x14ac:dyDescent="0.25">
      <c r="A53" s="21"/>
    </row>
    <row r="54" spans="1:1" x14ac:dyDescent="0.25">
      <c r="A54" s="21"/>
    </row>
    <row r="55" spans="1:1" x14ac:dyDescent="0.25">
      <c r="A55" s="21"/>
    </row>
    <row r="56" spans="1:1" x14ac:dyDescent="0.25">
      <c r="A56" s="21"/>
    </row>
    <row r="57" spans="1:1" x14ac:dyDescent="0.25">
      <c r="A57" s="21"/>
    </row>
    <row r="58" spans="1:1" x14ac:dyDescent="0.25">
      <c r="A58" s="21"/>
    </row>
    <row r="59" spans="1:1" x14ac:dyDescent="0.25">
      <c r="A59" s="21"/>
    </row>
    <row r="60" spans="1:1" x14ac:dyDescent="0.25">
      <c r="A60" s="21"/>
    </row>
    <row r="61" spans="1:1" x14ac:dyDescent="0.25">
      <c r="A61" s="21"/>
    </row>
    <row r="62" spans="1:1" x14ac:dyDescent="0.25">
      <c r="A62" s="21"/>
    </row>
    <row r="63" spans="1:1" x14ac:dyDescent="0.25">
      <c r="A63" s="21"/>
    </row>
    <row r="64" spans="1:1" x14ac:dyDescent="0.25">
      <c r="A64" s="21"/>
    </row>
    <row r="65" spans="1:1" x14ac:dyDescent="0.25">
      <c r="A65" s="21"/>
    </row>
    <row r="66" spans="1:1" x14ac:dyDescent="0.25">
      <c r="A66" s="21"/>
    </row>
    <row r="67" spans="1:1" x14ac:dyDescent="0.25">
      <c r="A67" s="21"/>
    </row>
    <row r="68" spans="1:1" x14ac:dyDescent="0.25">
      <c r="A68" s="21"/>
    </row>
    <row r="69" spans="1:1" x14ac:dyDescent="0.25">
      <c r="A69" s="21"/>
    </row>
    <row r="70" spans="1:1" ht="14.1" customHeight="1" x14ac:dyDescent="0.25">
      <c r="A70" s="21"/>
    </row>
    <row r="71" spans="1:1" x14ac:dyDescent="0.25">
      <c r="A71" s="21"/>
    </row>
    <row r="72" spans="1:1" x14ac:dyDescent="0.25">
      <c r="A72" s="21"/>
    </row>
    <row r="73" spans="1:1" x14ac:dyDescent="0.25">
      <c r="A73" s="21"/>
    </row>
    <row r="74" spans="1:1" x14ac:dyDescent="0.25">
      <c r="A74" s="21"/>
    </row>
    <row r="75" spans="1:1" x14ac:dyDescent="0.25">
      <c r="A75" s="21"/>
    </row>
    <row r="76" spans="1:1" x14ac:dyDescent="0.25">
      <c r="A76" s="21"/>
    </row>
    <row r="77" spans="1:1" x14ac:dyDescent="0.25">
      <c r="A77" s="21"/>
    </row>
    <row r="78" spans="1:1" x14ac:dyDescent="0.25">
      <c r="A78" s="21"/>
    </row>
    <row r="79" spans="1:1" x14ac:dyDescent="0.25">
      <c r="A79" s="21"/>
    </row>
    <row r="80" spans="1:1" x14ac:dyDescent="0.25">
      <c r="A80" s="21"/>
    </row>
    <row r="81" spans="1:5" x14ac:dyDescent="0.25">
      <c r="A81" s="21"/>
    </row>
    <row r="82" spans="1:5" x14ac:dyDescent="0.25">
      <c r="A82" s="21"/>
    </row>
    <row r="83" spans="1:5" x14ac:dyDescent="0.25">
      <c r="A83" s="21"/>
    </row>
    <row r="84" spans="1:5" x14ac:dyDescent="0.25">
      <c r="A84" s="21"/>
    </row>
    <row r="85" spans="1:5" x14ac:dyDescent="0.25">
      <c r="A85" s="21"/>
    </row>
    <row r="86" spans="1:5" x14ac:dyDescent="0.25">
      <c r="A86" s="61"/>
      <c r="B86" s="27"/>
      <c r="C86" s="60"/>
      <c r="D86" s="27"/>
      <c r="E86" s="27"/>
    </row>
    <row r="87" spans="1:5" s="27" customFormat="1" x14ac:dyDescent="0.3">
      <c r="A87" s="16"/>
      <c r="C87" s="17"/>
    </row>
    <row r="88" spans="1:5" s="27" customFormat="1" x14ac:dyDescent="0.3">
      <c r="A88" s="16"/>
      <c r="B88" s="61"/>
      <c r="C88" s="17"/>
      <c r="D88" s="62"/>
    </row>
    <row r="89" spans="1:5" s="27" customFormat="1" x14ac:dyDescent="0.3">
      <c r="A89" s="16"/>
      <c r="B89" s="61"/>
      <c r="C89" s="17"/>
      <c r="D89" s="62"/>
    </row>
  </sheetData>
  <mergeCells count="8">
    <mergeCell ref="A28:D28"/>
    <mergeCell ref="A1:D1"/>
    <mergeCell ref="A4:D4"/>
    <mergeCell ref="A16:D16"/>
    <mergeCell ref="B2:D2"/>
    <mergeCell ref="A5:B5"/>
    <mergeCell ref="A18:D18"/>
    <mergeCell ref="A3:D3"/>
  </mergeCells>
  <phoneticPr fontId="27" type="noConversion"/>
  <pageMargins left="0.7" right="0.7" top="0.75" bottom="0.75" header="0.3" footer="0.3"/>
  <pageSetup paperSize="9" scale="82"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2A407AC-7299-4768-A738-B926DD43F0F3}">
          <x14:formula1>
            <xm:f>Introduction!$C$268:$C$272</xm:f>
          </x14:formula1>
          <xm:sqref>C19:C27 C29:C39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D33C-4563-496A-996D-F4326D228D57}">
  <sheetPr>
    <tabColor rgb="FFC00000"/>
    <pageSetUpPr fitToPage="1"/>
  </sheetPr>
  <dimension ref="A1:D57"/>
  <sheetViews>
    <sheetView zoomScaleNormal="100" workbookViewId="0">
      <selection sqref="A1:D53"/>
    </sheetView>
  </sheetViews>
  <sheetFormatPr defaultRowHeight="14.4" x14ac:dyDescent="0.3"/>
  <cols>
    <col min="1" max="1" width="8.5546875" customWidth="1"/>
    <col min="2" max="2" width="60.5546875" customWidth="1"/>
    <col min="3" max="3" width="30.5546875" style="7" customWidth="1"/>
    <col min="4" max="4" width="60.5546875" customWidth="1"/>
    <col min="5" max="5" width="8.5546875" customWidth="1"/>
  </cols>
  <sheetData>
    <row r="1" spans="1:4" ht="45" customHeight="1" x14ac:dyDescent="0.3">
      <c r="A1" s="171" t="s">
        <v>158</v>
      </c>
      <c r="B1" s="171"/>
      <c r="C1" s="171"/>
      <c r="D1" s="171"/>
    </row>
    <row r="2" spans="1:4" x14ac:dyDescent="0.3">
      <c r="A2" s="191" t="s">
        <v>159</v>
      </c>
      <c r="B2" s="191"/>
      <c r="C2" s="191"/>
      <c r="D2" s="191"/>
    </row>
    <row r="3" spans="1:4" ht="23.4" customHeight="1" x14ac:dyDescent="0.3">
      <c r="A3" s="191"/>
      <c r="B3" s="191"/>
      <c r="C3" s="191"/>
      <c r="D3" s="191"/>
    </row>
    <row r="4" spans="1:4" ht="47.4" customHeight="1" x14ac:dyDescent="0.3">
      <c r="A4" s="192" t="s">
        <v>160</v>
      </c>
      <c r="B4" s="192"/>
      <c r="C4" s="192"/>
      <c r="D4" s="192"/>
    </row>
    <row r="5" spans="1:4" x14ac:dyDescent="0.3">
      <c r="A5" s="191" t="s">
        <v>161</v>
      </c>
      <c r="B5" s="191"/>
      <c r="C5" s="191"/>
      <c r="D5" s="191"/>
    </row>
    <row r="6" spans="1:4" ht="25.2" customHeight="1" x14ac:dyDescent="0.3">
      <c r="A6" s="191"/>
      <c r="B6" s="191"/>
      <c r="C6" s="191"/>
      <c r="D6" s="191"/>
    </row>
    <row r="7" spans="1:4" ht="15.6" x14ac:dyDescent="0.3">
      <c r="A7" s="21"/>
      <c r="B7" s="21"/>
      <c r="C7" s="39"/>
      <c r="D7" s="21"/>
    </row>
    <row r="8" spans="1:4" s="4" customFormat="1" ht="18" x14ac:dyDescent="0.35">
      <c r="A8" s="50"/>
      <c r="B8" s="51" t="s">
        <v>162</v>
      </c>
      <c r="C8" s="25" t="s">
        <v>73</v>
      </c>
      <c r="D8" s="26" t="s">
        <v>140</v>
      </c>
    </row>
    <row r="9" spans="1:4" s="14" customFormat="1" ht="30" x14ac:dyDescent="0.3">
      <c r="A9" s="40" t="s">
        <v>296</v>
      </c>
      <c r="B9" s="52" t="s">
        <v>209</v>
      </c>
      <c r="C9" s="30" t="s">
        <v>67</v>
      </c>
      <c r="D9" s="31"/>
    </row>
    <row r="10" spans="1:4" s="14" customFormat="1" ht="30" x14ac:dyDescent="0.3">
      <c r="A10" s="40" t="s">
        <v>297</v>
      </c>
      <c r="B10" s="29" t="s">
        <v>210</v>
      </c>
      <c r="C10" s="30" t="s">
        <v>67</v>
      </c>
      <c r="D10" s="31"/>
    </row>
    <row r="11" spans="1:4" s="14" customFormat="1" ht="30" x14ac:dyDescent="0.3">
      <c r="A11" s="40" t="s">
        <v>298</v>
      </c>
      <c r="B11" s="52" t="s">
        <v>211</v>
      </c>
      <c r="C11" s="30" t="s">
        <v>67</v>
      </c>
      <c r="D11" s="31"/>
    </row>
    <row r="12" spans="1:4" s="14" customFormat="1" ht="30" x14ac:dyDescent="0.3">
      <c r="A12" s="40" t="s">
        <v>299</v>
      </c>
      <c r="B12" s="52" t="s">
        <v>212</v>
      </c>
      <c r="C12" s="30" t="s">
        <v>67</v>
      </c>
      <c r="D12" s="31"/>
    </row>
    <row r="13" spans="1:4" s="14" customFormat="1" ht="30" x14ac:dyDescent="0.3">
      <c r="A13" s="40" t="s">
        <v>300</v>
      </c>
      <c r="B13" s="29" t="s">
        <v>213</v>
      </c>
      <c r="C13" s="30" t="s">
        <v>67</v>
      </c>
      <c r="D13" s="31"/>
    </row>
    <row r="14" spans="1:4" s="14" customFormat="1" ht="30" x14ac:dyDescent="0.3">
      <c r="A14" s="40" t="s">
        <v>301</v>
      </c>
      <c r="B14" s="29" t="s">
        <v>163</v>
      </c>
      <c r="C14" s="30" t="s">
        <v>67</v>
      </c>
      <c r="D14" s="31"/>
    </row>
    <row r="15" spans="1:4" s="14" customFormat="1" ht="30" x14ac:dyDescent="0.3">
      <c r="A15" s="40" t="s">
        <v>302</v>
      </c>
      <c r="B15" s="29" t="s">
        <v>164</v>
      </c>
      <c r="C15" s="30" t="s">
        <v>67</v>
      </c>
      <c r="D15" s="31"/>
    </row>
    <row r="16" spans="1:4" s="14" customFormat="1" ht="30" x14ac:dyDescent="0.3">
      <c r="A16" s="40" t="s">
        <v>303</v>
      </c>
      <c r="B16" s="29" t="s">
        <v>165</v>
      </c>
      <c r="C16" s="30" t="s">
        <v>67</v>
      </c>
      <c r="D16" s="31"/>
    </row>
    <row r="17" spans="1:4" s="14" customFormat="1" ht="45" x14ac:dyDescent="0.3">
      <c r="A17" s="40" t="s">
        <v>304</v>
      </c>
      <c r="B17" s="29" t="s">
        <v>217</v>
      </c>
      <c r="C17" s="30" t="s">
        <v>67</v>
      </c>
      <c r="D17" s="31"/>
    </row>
    <row r="18" spans="1:4" s="14" customFormat="1" ht="45" x14ac:dyDescent="0.3">
      <c r="A18" s="40" t="s">
        <v>305</v>
      </c>
      <c r="B18" s="29" t="s">
        <v>166</v>
      </c>
      <c r="C18" s="30" t="s">
        <v>67</v>
      </c>
      <c r="D18" s="31"/>
    </row>
    <row r="19" spans="1:4" s="14" customFormat="1" ht="45" x14ac:dyDescent="0.3">
      <c r="A19" s="40" t="s">
        <v>306</v>
      </c>
      <c r="B19" s="29" t="s">
        <v>167</v>
      </c>
      <c r="C19" s="30" t="s">
        <v>67</v>
      </c>
      <c r="D19" s="31"/>
    </row>
    <row r="20" spans="1:4" ht="15.6" x14ac:dyDescent="0.3">
      <c r="A20" s="21"/>
      <c r="B20" s="21"/>
      <c r="C20" s="39"/>
      <c r="D20" s="21"/>
    </row>
    <row r="21" spans="1:4" ht="22.2" x14ac:dyDescent="0.3">
      <c r="A21" s="168" t="s">
        <v>168</v>
      </c>
      <c r="B21" s="168"/>
      <c r="C21" s="168"/>
      <c r="D21" s="168"/>
    </row>
    <row r="22" spans="1:4" x14ac:dyDescent="0.3">
      <c r="A22" s="190" t="s">
        <v>230</v>
      </c>
      <c r="B22" s="190"/>
      <c r="C22" s="190"/>
      <c r="D22" s="190"/>
    </row>
    <row r="23" spans="1:4" ht="22.8" customHeight="1" x14ac:dyDescent="0.3">
      <c r="A23" s="190"/>
      <c r="B23" s="190"/>
      <c r="C23" s="190"/>
      <c r="D23" s="190"/>
    </row>
    <row r="24" spans="1:4" x14ac:dyDescent="0.3">
      <c r="A24" s="190" t="s">
        <v>170</v>
      </c>
      <c r="B24" s="190"/>
      <c r="C24" s="190"/>
      <c r="D24" s="190"/>
    </row>
    <row r="25" spans="1:4" x14ac:dyDescent="0.3">
      <c r="A25" s="190"/>
      <c r="B25" s="190"/>
      <c r="C25" s="190"/>
      <c r="D25" s="190"/>
    </row>
    <row r="26" spans="1:4" ht="15.6" x14ac:dyDescent="0.3">
      <c r="A26" s="22"/>
      <c r="B26" s="21"/>
      <c r="C26" s="39"/>
      <c r="D26" s="21"/>
    </row>
    <row r="27" spans="1:4" s="4" customFormat="1" ht="18" x14ac:dyDescent="0.35">
      <c r="A27" s="54"/>
      <c r="B27" s="24" t="s">
        <v>171</v>
      </c>
      <c r="C27" s="25" t="s">
        <v>73</v>
      </c>
      <c r="D27" s="26" t="s">
        <v>140</v>
      </c>
    </row>
    <row r="28" spans="1:4" s="4" customFormat="1" ht="30" x14ac:dyDescent="0.35">
      <c r="A28" s="28" t="s">
        <v>307</v>
      </c>
      <c r="B28" s="29" t="s">
        <v>172</v>
      </c>
      <c r="C28" s="30" t="s">
        <v>67</v>
      </c>
      <c r="D28" s="31"/>
    </row>
    <row r="29" spans="1:4" s="4" customFormat="1" ht="30" x14ac:dyDescent="0.35">
      <c r="A29" s="28" t="s">
        <v>308</v>
      </c>
      <c r="B29" s="29" t="s">
        <v>173</v>
      </c>
      <c r="C29" s="30" t="s">
        <v>67</v>
      </c>
      <c r="D29" s="31"/>
    </row>
    <row r="30" spans="1:4" s="4" customFormat="1" ht="45" x14ac:dyDescent="0.35">
      <c r="A30" s="28" t="s">
        <v>309</v>
      </c>
      <c r="B30" s="29" t="s">
        <v>174</v>
      </c>
      <c r="C30" s="30" t="s">
        <v>67</v>
      </c>
      <c r="D30" s="31"/>
    </row>
    <row r="31" spans="1:4" s="4" customFormat="1" ht="30" x14ac:dyDescent="0.35">
      <c r="A31" s="28" t="s">
        <v>310</v>
      </c>
      <c r="B31" s="29" t="s">
        <v>175</v>
      </c>
      <c r="C31" s="30" t="s">
        <v>67</v>
      </c>
      <c r="D31" s="31"/>
    </row>
    <row r="32" spans="1:4" s="4" customFormat="1" ht="30" x14ac:dyDescent="0.35">
      <c r="A32" s="28" t="s">
        <v>311</v>
      </c>
      <c r="B32" s="29" t="s">
        <v>164</v>
      </c>
      <c r="C32" s="30" t="s">
        <v>67</v>
      </c>
      <c r="D32" s="31"/>
    </row>
    <row r="33" spans="1:4" s="4" customFormat="1" ht="30" x14ac:dyDescent="0.35">
      <c r="A33" s="28" t="s">
        <v>312</v>
      </c>
      <c r="B33" s="29" t="s">
        <v>176</v>
      </c>
      <c r="C33" s="30" t="s">
        <v>67</v>
      </c>
      <c r="D33" s="31"/>
    </row>
    <row r="34" spans="1:4" s="4" customFormat="1" ht="45" x14ac:dyDescent="0.35">
      <c r="A34" s="28" t="s">
        <v>313</v>
      </c>
      <c r="B34" s="29" t="s">
        <v>177</v>
      </c>
      <c r="C34" s="30" t="s">
        <v>67</v>
      </c>
      <c r="D34" s="35"/>
    </row>
    <row r="35" spans="1:4" ht="15.6" x14ac:dyDescent="0.3">
      <c r="A35" s="21"/>
      <c r="B35" s="21"/>
      <c r="C35" s="39"/>
      <c r="D35" s="21"/>
    </row>
    <row r="36" spans="1:4" ht="22.2" x14ac:dyDescent="0.3">
      <c r="A36" s="168" t="s">
        <v>178</v>
      </c>
      <c r="B36" s="168"/>
      <c r="C36" s="168"/>
      <c r="D36" s="168"/>
    </row>
    <row r="37" spans="1:4" x14ac:dyDescent="0.3">
      <c r="A37" s="190" t="s">
        <v>179</v>
      </c>
      <c r="B37" s="190"/>
      <c r="C37" s="190"/>
      <c r="D37" s="190"/>
    </row>
    <row r="38" spans="1:4" x14ac:dyDescent="0.3">
      <c r="A38" s="190"/>
      <c r="B38" s="190"/>
      <c r="C38" s="190"/>
      <c r="D38" s="190"/>
    </row>
    <row r="39" spans="1:4" ht="15" x14ac:dyDescent="0.3">
      <c r="A39" s="17"/>
      <c r="B39" s="17"/>
      <c r="C39" s="17"/>
      <c r="D39" s="17"/>
    </row>
    <row r="40" spans="1:4" ht="14.1" customHeight="1" x14ac:dyDescent="0.3">
      <c r="A40" s="189" t="s">
        <v>169</v>
      </c>
      <c r="B40" s="189"/>
      <c r="C40" s="189"/>
      <c r="D40" s="189"/>
    </row>
    <row r="41" spans="1:4" ht="14.1" customHeight="1" x14ac:dyDescent="0.3">
      <c r="A41" s="189"/>
      <c r="B41" s="189"/>
      <c r="C41" s="189"/>
      <c r="D41" s="189"/>
    </row>
    <row r="42" spans="1:4" ht="14.1" customHeight="1" x14ac:dyDescent="0.3">
      <c r="A42" s="190" t="s">
        <v>180</v>
      </c>
      <c r="B42" s="190"/>
      <c r="C42" s="190"/>
      <c r="D42" s="190"/>
    </row>
    <row r="43" spans="1:4" ht="14.1" customHeight="1" x14ac:dyDescent="0.3">
      <c r="A43" s="190"/>
      <c r="B43" s="190"/>
      <c r="C43" s="190"/>
      <c r="D43" s="190"/>
    </row>
    <row r="44" spans="1:4" ht="14.1" customHeight="1" x14ac:dyDescent="0.3">
      <c r="A44" s="21"/>
      <c r="B44" s="21"/>
      <c r="C44" s="39"/>
      <c r="D44" s="21"/>
    </row>
    <row r="45" spans="1:4" s="4" customFormat="1" ht="14.1" customHeight="1" x14ac:dyDescent="0.35">
      <c r="A45" s="42"/>
      <c r="B45" s="24" t="s">
        <v>171</v>
      </c>
      <c r="C45" s="25" t="s">
        <v>73</v>
      </c>
      <c r="D45" s="26" t="s">
        <v>140</v>
      </c>
    </row>
    <row r="46" spans="1:4" s="4" customFormat="1" ht="30" x14ac:dyDescent="0.35">
      <c r="A46" s="40" t="s">
        <v>280</v>
      </c>
      <c r="B46" s="29" t="s">
        <v>181</v>
      </c>
      <c r="C46" s="30" t="s">
        <v>67</v>
      </c>
      <c r="D46" s="31"/>
    </row>
    <row r="47" spans="1:4" s="4" customFormat="1" ht="30" x14ac:dyDescent="0.35">
      <c r="A47" s="40" t="s">
        <v>281</v>
      </c>
      <c r="B47" s="29" t="s">
        <v>182</v>
      </c>
      <c r="C47" s="30" t="s">
        <v>67</v>
      </c>
      <c r="D47" s="31"/>
    </row>
    <row r="48" spans="1:4" s="4" customFormat="1" ht="30" x14ac:dyDescent="0.35">
      <c r="A48" s="40" t="s">
        <v>282</v>
      </c>
      <c r="B48" s="29" t="s">
        <v>183</v>
      </c>
      <c r="C48" s="30" t="s">
        <v>67</v>
      </c>
      <c r="D48" s="31"/>
    </row>
    <row r="49" spans="1:4" s="4" customFormat="1" ht="30" x14ac:dyDescent="0.35">
      <c r="A49" s="40" t="s">
        <v>283</v>
      </c>
      <c r="B49" s="29" t="s">
        <v>184</v>
      </c>
      <c r="C49" s="30" t="s">
        <v>67</v>
      </c>
      <c r="D49" s="31"/>
    </row>
    <row r="50" spans="1:4" s="4" customFormat="1" ht="30" x14ac:dyDescent="0.35">
      <c r="A50" s="40" t="s">
        <v>284</v>
      </c>
      <c r="B50" s="29" t="s">
        <v>185</v>
      </c>
      <c r="C50" s="30" t="s">
        <v>67</v>
      </c>
      <c r="D50" s="31"/>
    </row>
    <row r="51" spans="1:4" s="4" customFormat="1" ht="30" x14ac:dyDescent="0.35">
      <c r="A51" s="40" t="s">
        <v>285</v>
      </c>
      <c r="B51" s="29" t="s">
        <v>186</v>
      </c>
      <c r="C51" s="30" t="s">
        <v>67</v>
      </c>
      <c r="D51" s="31"/>
    </row>
    <row r="52" spans="1:4" s="4" customFormat="1" ht="45" x14ac:dyDescent="0.35">
      <c r="A52" s="40" t="s">
        <v>286</v>
      </c>
      <c r="B52" s="33" t="s">
        <v>231</v>
      </c>
      <c r="C52" s="30" t="s">
        <v>67</v>
      </c>
      <c r="D52" s="35"/>
    </row>
    <row r="53" spans="1:4" s="4" customFormat="1" ht="14.1" customHeight="1" x14ac:dyDescent="0.35">
      <c r="A53" s="21"/>
      <c r="B53" s="21"/>
      <c r="C53" s="39"/>
      <c r="D53" s="21"/>
    </row>
    <row r="54" spans="1:4" ht="14.1" customHeight="1" x14ac:dyDescent="0.3"/>
    <row r="55" spans="1:4" ht="14.1" customHeight="1" x14ac:dyDescent="0.3"/>
    <row r="56" spans="1:4" ht="14.1" customHeight="1" x14ac:dyDescent="0.3"/>
    <row r="57" spans="1:4" ht="14.1" customHeight="1" x14ac:dyDescent="0.3"/>
  </sheetData>
  <mergeCells count="11">
    <mergeCell ref="A36:D36"/>
    <mergeCell ref="A40:D41"/>
    <mergeCell ref="A42:D43"/>
    <mergeCell ref="A37:D38"/>
    <mergeCell ref="A1:D1"/>
    <mergeCell ref="A2:D3"/>
    <mergeCell ref="A5:D6"/>
    <mergeCell ref="A21:D21"/>
    <mergeCell ref="A22:D23"/>
    <mergeCell ref="A24:D25"/>
    <mergeCell ref="A4:D4"/>
  </mergeCells>
  <phoneticPr fontId="27" type="noConversion"/>
  <pageMargins left="0.7" right="0.7" top="0.75" bottom="0.75" header="0.3" footer="0.3"/>
  <pageSetup paperSize="9" scale="82"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E0DD5FE-BFAF-4871-A812-111AE8C709FC}">
          <x14:formula1>
            <xm:f>Introduction!$C$268:$C$272</xm:f>
          </x14:formula1>
          <xm:sqref>C28:C34 C9:C19 C46:C52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8919A-6711-4F6E-8A35-8D54531CC9C5}">
  <sheetPr>
    <tabColor rgb="FF0070C0"/>
    <pageSetUpPr fitToPage="1"/>
  </sheetPr>
  <dimension ref="A1:E60"/>
  <sheetViews>
    <sheetView zoomScaleNormal="100" workbookViewId="0">
      <selection sqref="A1:D25"/>
    </sheetView>
  </sheetViews>
  <sheetFormatPr defaultColWidth="8.88671875" defaultRowHeight="21" x14ac:dyDescent="0.4"/>
  <cols>
    <col min="1" max="1" width="6.88671875" style="9" customWidth="1"/>
    <col min="2" max="2" width="53.33203125" style="9" customWidth="1"/>
    <col min="3" max="3" width="26" style="9" customWidth="1"/>
    <col min="4" max="4" width="60.5546875" style="9" customWidth="1"/>
    <col min="5" max="5" width="8.5546875" style="9" customWidth="1"/>
    <col min="6" max="16384" width="8.88671875" style="9"/>
  </cols>
  <sheetData>
    <row r="1" spans="1:4" ht="45" customHeight="1" x14ac:dyDescent="0.4">
      <c r="A1" s="168" t="s">
        <v>135</v>
      </c>
      <c r="B1" s="168"/>
      <c r="C1" s="168"/>
      <c r="D1" s="168"/>
    </row>
    <row r="2" spans="1:4" x14ac:dyDescent="0.4">
      <c r="A2" s="191" t="s">
        <v>136</v>
      </c>
      <c r="B2" s="191"/>
      <c r="C2" s="191"/>
      <c r="D2" s="191"/>
    </row>
    <row r="3" spans="1:4" x14ac:dyDescent="0.4">
      <c r="A3" s="191"/>
      <c r="B3" s="191"/>
      <c r="C3" s="191"/>
      <c r="D3" s="191"/>
    </row>
    <row r="4" spans="1:4" x14ac:dyDescent="0.4">
      <c r="A4" s="191" t="s">
        <v>137</v>
      </c>
      <c r="B4" s="191"/>
      <c r="C4" s="191"/>
      <c r="D4" s="191"/>
    </row>
    <row r="5" spans="1:4" ht="61.95" customHeight="1" x14ac:dyDescent="0.4">
      <c r="A5" s="191"/>
      <c r="B5" s="191"/>
      <c r="C5" s="191"/>
      <c r="D5" s="191"/>
    </row>
    <row r="6" spans="1:4" ht="14.4" customHeight="1" x14ac:dyDescent="0.4">
      <c r="A6" s="191" t="s">
        <v>138</v>
      </c>
      <c r="B6" s="191"/>
      <c r="C6" s="191"/>
      <c r="D6" s="191"/>
    </row>
    <row r="7" spans="1:4" s="13" customFormat="1" ht="18" thickBot="1" x14ac:dyDescent="0.35">
      <c r="A7" s="21"/>
      <c r="B7" s="21"/>
      <c r="C7" s="21"/>
      <c r="D7" s="21"/>
    </row>
    <row r="8" spans="1:4" s="13" customFormat="1" ht="17.399999999999999" x14ac:dyDescent="0.3">
      <c r="A8" s="42"/>
      <c r="B8" s="24" t="s">
        <v>139</v>
      </c>
      <c r="C8" s="43" t="s">
        <v>73</v>
      </c>
      <c r="D8" s="26" t="s">
        <v>140</v>
      </c>
    </row>
    <row r="9" spans="1:4" s="13" customFormat="1" ht="40.049999999999997" customHeight="1" x14ac:dyDescent="0.3">
      <c r="A9" s="44" t="s">
        <v>280</v>
      </c>
      <c r="B9" s="32" t="s">
        <v>141</v>
      </c>
      <c r="C9" s="45" t="s">
        <v>67</v>
      </c>
      <c r="D9" s="41"/>
    </row>
    <row r="10" spans="1:4" s="13" customFormat="1" ht="64.95" customHeight="1" x14ac:dyDescent="0.3">
      <c r="A10" s="44" t="s">
        <v>281</v>
      </c>
      <c r="B10" s="32" t="s">
        <v>142</v>
      </c>
      <c r="C10" s="45" t="s">
        <v>67</v>
      </c>
      <c r="D10" s="41"/>
    </row>
    <row r="11" spans="1:4" s="13" customFormat="1" ht="49.95" customHeight="1" x14ac:dyDescent="0.3">
      <c r="A11" s="44" t="s">
        <v>282</v>
      </c>
      <c r="B11" s="32" t="s">
        <v>143</v>
      </c>
      <c r="C11" s="45" t="s">
        <v>67</v>
      </c>
      <c r="D11" s="41"/>
    </row>
    <row r="12" spans="1:4" s="13" customFormat="1" ht="40.049999999999997" customHeight="1" x14ac:dyDescent="0.3">
      <c r="A12" s="44" t="s">
        <v>283</v>
      </c>
      <c r="B12" s="32" t="s">
        <v>144</v>
      </c>
      <c r="C12" s="45" t="s">
        <v>67</v>
      </c>
      <c r="D12" s="41"/>
    </row>
    <row r="13" spans="1:4" s="13" customFormat="1" ht="40.049999999999997" customHeight="1" x14ac:dyDescent="0.3">
      <c r="A13" s="44" t="s">
        <v>284</v>
      </c>
      <c r="B13" s="32" t="s">
        <v>145</v>
      </c>
      <c r="C13" s="45" t="s">
        <v>67</v>
      </c>
      <c r="D13" s="41"/>
    </row>
    <row r="14" spans="1:4" s="13" customFormat="1" ht="40.049999999999997" customHeight="1" x14ac:dyDescent="0.3">
      <c r="A14" s="44" t="s">
        <v>285</v>
      </c>
      <c r="B14" s="32" t="s">
        <v>146</v>
      </c>
      <c r="C14" s="45" t="s">
        <v>67</v>
      </c>
      <c r="D14" s="41"/>
    </row>
    <row r="15" spans="1:4" s="13" customFormat="1" ht="40.049999999999997" customHeight="1" x14ac:dyDescent="0.3">
      <c r="A15" s="44" t="s">
        <v>286</v>
      </c>
      <c r="B15" s="32" t="s">
        <v>147</v>
      </c>
      <c r="C15" s="45" t="s">
        <v>67</v>
      </c>
      <c r="D15" s="41"/>
    </row>
    <row r="16" spans="1:4" s="13" customFormat="1" ht="49.95" customHeight="1" x14ac:dyDescent="0.3">
      <c r="A16" s="44" t="s">
        <v>287</v>
      </c>
      <c r="B16" s="32" t="s">
        <v>148</v>
      </c>
      <c r="C16" s="45" t="s">
        <v>67</v>
      </c>
      <c r="D16" s="46" t="s">
        <v>149</v>
      </c>
    </row>
    <row r="17" spans="1:5" s="13" customFormat="1" ht="40.049999999999997" customHeight="1" x14ac:dyDescent="0.3">
      <c r="A17" s="44" t="s">
        <v>288</v>
      </c>
      <c r="B17" s="32" t="s">
        <v>150</v>
      </c>
      <c r="C17" s="45" t="s">
        <v>67</v>
      </c>
      <c r="D17" s="47"/>
      <c r="E17" s="15"/>
    </row>
    <row r="18" spans="1:5" s="13" customFormat="1" ht="40.049999999999997" customHeight="1" x14ac:dyDescent="0.3">
      <c r="A18" s="44" t="s">
        <v>289</v>
      </c>
      <c r="B18" s="32" t="s">
        <v>151</v>
      </c>
      <c r="C18" s="45" t="s">
        <v>67</v>
      </c>
      <c r="D18" s="41"/>
    </row>
    <row r="19" spans="1:5" s="13" customFormat="1" ht="40.049999999999997" customHeight="1" x14ac:dyDescent="0.3">
      <c r="A19" s="44" t="s">
        <v>290</v>
      </c>
      <c r="B19" s="32" t="s">
        <v>152</v>
      </c>
      <c r="C19" s="45" t="s">
        <v>67</v>
      </c>
      <c r="D19" s="41"/>
    </row>
    <row r="20" spans="1:5" s="13" customFormat="1" ht="49.95" customHeight="1" x14ac:dyDescent="0.3">
      <c r="A20" s="44" t="s">
        <v>291</v>
      </c>
      <c r="B20" s="32" t="s">
        <v>153</v>
      </c>
      <c r="C20" s="45" t="s">
        <v>67</v>
      </c>
      <c r="D20" s="41"/>
    </row>
    <row r="21" spans="1:5" s="13" customFormat="1" ht="49.95" customHeight="1" x14ac:dyDescent="0.3">
      <c r="A21" s="44" t="s">
        <v>292</v>
      </c>
      <c r="B21" s="32" t="s">
        <v>154</v>
      </c>
      <c r="C21" s="45" t="s">
        <v>67</v>
      </c>
      <c r="D21" s="41"/>
    </row>
    <row r="22" spans="1:5" s="13" customFormat="1" ht="49.95" customHeight="1" x14ac:dyDescent="0.3">
      <c r="A22" s="44" t="s">
        <v>293</v>
      </c>
      <c r="B22" s="32" t="s">
        <v>155</v>
      </c>
      <c r="C22" s="45" t="s">
        <v>67</v>
      </c>
      <c r="D22" s="41"/>
    </row>
    <row r="23" spans="1:5" s="13" customFormat="1" ht="40.049999999999997" customHeight="1" x14ac:dyDescent="0.3">
      <c r="A23" s="44" t="s">
        <v>294</v>
      </c>
      <c r="B23" s="32" t="s">
        <v>156</v>
      </c>
      <c r="C23" s="45" t="s">
        <v>67</v>
      </c>
      <c r="D23" s="41"/>
    </row>
    <row r="24" spans="1:5" s="13" customFormat="1" ht="30" customHeight="1" thickBot="1" x14ac:dyDescent="0.35">
      <c r="A24" s="156" t="s">
        <v>295</v>
      </c>
      <c r="B24" s="48" t="s">
        <v>157</v>
      </c>
      <c r="C24" s="157" t="s">
        <v>67</v>
      </c>
      <c r="D24" s="49"/>
    </row>
    <row r="26" spans="1:5" s="11" customFormat="1" ht="14.1" customHeight="1" x14ac:dyDescent="0.35"/>
    <row r="27" spans="1:5" s="11" customFormat="1" ht="14.1" customHeight="1" x14ac:dyDescent="0.35"/>
    <row r="28" spans="1:5" s="11" customFormat="1" ht="14.1" customHeight="1" x14ac:dyDescent="0.35"/>
    <row r="29" spans="1:5" s="11" customFormat="1" ht="14.1" customHeight="1" x14ac:dyDescent="0.35"/>
    <row r="30" spans="1:5" s="11" customFormat="1" ht="14.1" customHeight="1" x14ac:dyDescent="0.35"/>
    <row r="31" spans="1:5" s="11" customFormat="1" ht="14.1" customHeight="1" x14ac:dyDescent="0.35"/>
    <row r="32" spans="1:5" s="11" customFormat="1" ht="14.1" customHeight="1" x14ac:dyDescent="0.35"/>
    <row r="33" s="11" customFormat="1" ht="14.1" customHeight="1" x14ac:dyDescent="0.35"/>
    <row r="34" s="11" customFormat="1" ht="14.1" customHeight="1" x14ac:dyDescent="0.35"/>
    <row r="35" s="12" customFormat="1" ht="14.1" customHeight="1" x14ac:dyDescent="0.35"/>
    <row r="36" s="12" customFormat="1" ht="14.1" customHeight="1" x14ac:dyDescent="0.35"/>
    <row r="37" s="12" customFormat="1" ht="14.1" customHeight="1" x14ac:dyDescent="0.35"/>
    <row r="38" s="11" customFormat="1" ht="14.1" customHeight="1" x14ac:dyDescent="0.35"/>
    <row r="39" s="11" customFormat="1" ht="14.1" customHeight="1" x14ac:dyDescent="0.35"/>
    <row r="40" s="11" customFormat="1" ht="14.1" customHeight="1" x14ac:dyDescent="0.35"/>
    <row r="41" s="11" customFormat="1" ht="14.1" customHeight="1" x14ac:dyDescent="0.35"/>
    <row r="42" s="11" customFormat="1" ht="14.1" customHeight="1" x14ac:dyDescent="0.35"/>
    <row r="43" s="11" customFormat="1" ht="14.1" customHeight="1" x14ac:dyDescent="0.35"/>
    <row r="44" s="11" customFormat="1" ht="14.1" customHeight="1" x14ac:dyDescent="0.35"/>
    <row r="45" s="11" customFormat="1" ht="14.1" customHeight="1" x14ac:dyDescent="0.35"/>
    <row r="46" s="11" customFormat="1" ht="14.1" customHeight="1" x14ac:dyDescent="0.35"/>
    <row r="47" s="11" customFormat="1" ht="14.1" customHeight="1" x14ac:dyDescent="0.35"/>
    <row r="48" s="11" customFormat="1" ht="14.1" customHeight="1" x14ac:dyDescent="0.35"/>
    <row r="49" s="11" customFormat="1" ht="14.1" customHeight="1" x14ac:dyDescent="0.35"/>
    <row r="50" s="11" customFormat="1" ht="14.1" customHeight="1" x14ac:dyDescent="0.35"/>
    <row r="51" s="11" customFormat="1" ht="14.1" customHeight="1" x14ac:dyDescent="0.35"/>
    <row r="52" s="11" customFormat="1" ht="14.1" customHeight="1" x14ac:dyDescent="0.35"/>
    <row r="53" s="11" customFormat="1" ht="14.1" customHeight="1" x14ac:dyDescent="0.35"/>
    <row r="54" s="11" customFormat="1" ht="14.1" customHeight="1" x14ac:dyDescent="0.35"/>
    <row r="55" s="11" customFormat="1" ht="14.1" customHeight="1" x14ac:dyDescent="0.35"/>
    <row r="56" s="11" customFormat="1" ht="14.1" customHeight="1" x14ac:dyDescent="0.35"/>
    <row r="57" s="11" customFormat="1" ht="14.1" customHeight="1" x14ac:dyDescent="0.35"/>
    <row r="58" s="11" customFormat="1" ht="14.1" customHeight="1" x14ac:dyDescent="0.35"/>
    <row r="59" s="11" customFormat="1" ht="14.1" customHeight="1" x14ac:dyDescent="0.35"/>
    <row r="60" s="11" customFormat="1" ht="14.1" customHeight="1" x14ac:dyDescent="0.35"/>
  </sheetData>
  <mergeCells count="4">
    <mergeCell ref="A1:D1"/>
    <mergeCell ref="A2:D3"/>
    <mergeCell ref="A4:D5"/>
    <mergeCell ref="A6:D6"/>
  </mergeCells>
  <phoneticPr fontId="27" type="noConversion"/>
  <pageMargins left="0.7" right="0.7" top="0.75" bottom="0.75" header="0.3" footer="0.3"/>
  <pageSetup paperSize="9" scale="90"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987F1A3-CDD4-4C44-8A62-BBB0AE930F88}">
          <x14:formula1>
            <xm:f>Introduction!$C$268:$C$272</xm:f>
          </x14:formula1>
          <xm:sqref>C9:C24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250C6-86D5-49FE-B479-AF19FC79146E}">
  <sheetPr>
    <tabColor rgb="FF7030A0"/>
    <pageSetUpPr fitToPage="1"/>
  </sheetPr>
  <dimension ref="A1:D9"/>
  <sheetViews>
    <sheetView workbookViewId="0">
      <selection sqref="A1:D10"/>
    </sheetView>
  </sheetViews>
  <sheetFormatPr defaultColWidth="8.88671875" defaultRowHeight="21" x14ac:dyDescent="0.4"/>
  <cols>
    <col min="1" max="1" width="8.5546875" style="9" customWidth="1"/>
    <col min="2" max="2" width="60.5546875" style="9" customWidth="1"/>
    <col min="3" max="3" width="30.5546875" style="19" customWidth="1"/>
    <col min="4" max="4" width="60.5546875" style="9" customWidth="1"/>
    <col min="5" max="16384" width="8.88671875" style="9"/>
  </cols>
  <sheetData>
    <row r="1" spans="1:4" ht="45" customHeight="1" thickBot="1" x14ac:dyDescent="0.45">
      <c r="A1" s="171" t="s">
        <v>32</v>
      </c>
      <c r="B1" s="171"/>
      <c r="C1" s="171"/>
      <c r="D1" s="171"/>
    </row>
    <row r="2" spans="1:4" s="10" customFormat="1" ht="20.399999999999999" x14ac:dyDescent="0.3">
      <c r="A2" s="55"/>
      <c r="B2" s="24" t="s">
        <v>32</v>
      </c>
      <c r="C2" s="25" t="s">
        <v>73</v>
      </c>
      <c r="D2" s="26" t="s">
        <v>140</v>
      </c>
    </row>
    <row r="3" spans="1:4" s="10" customFormat="1" ht="43.65" customHeight="1" x14ac:dyDescent="0.3">
      <c r="A3" s="40" t="s">
        <v>273</v>
      </c>
      <c r="B3" s="29" t="s">
        <v>187</v>
      </c>
      <c r="C3" s="30" t="s">
        <v>67</v>
      </c>
      <c r="D3" s="31"/>
    </row>
    <row r="4" spans="1:4" s="10" customFormat="1" ht="30" x14ac:dyDescent="0.3">
      <c r="A4" s="40" t="s">
        <v>274</v>
      </c>
      <c r="B4" s="29" t="s">
        <v>188</v>
      </c>
      <c r="C4" s="30" t="s">
        <v>67</v>
      </c>
      <c r="D4" s="31"/>
    </row>
    <row r="5" spans="1:4" s="10" customFormat="1" ht="44.4" customHeight="1" x14ac:dyDescent="0.3">
      <c r="A5" s="40" t="s">
        <v>275</v>
      </c>
      <c r="B5" s="29" t="s">
        <v>189</v>
      </c>
      <c r="C5" s="30" t="s">
        <v>67</v>
      </c>
      <c r="D5" s="31"/>
    </row>
    <row r="6" spans="1:4" s="10" customFormat="1" ht="37.799999999999997" customHeight="1" x14ac:dyDescent="0.3">
      <c r="A6" s="40" t="s">
        <v>276</v>
      </c>
      <c r="B6" s="29" t="s">
        <v>190</v>
      </c>
      <c r="C6" s="30" t="s">
        <v>67</v>
      </c>
      <c r="D6" s="31"/>
    </row>
    <row r="7" spans="1:4" s="10" customFormat="1" ht="33.6" customHeight="1" x14ac:dyDescent="0.3">
      <c r="A7" s="40" t="s">
        <v>277</v>
      </c>
      <c r="B7" s="29" t="s">
        <v>191</v>
      </c>
      <c r="C7" s="30" t="s">
        <v>67</v>
      </c>
      <c r="D7" s="31"/>
    </row>
    <row r="8" spans="1:4" s="10" customFormat="1" ht="40.799999999999997" customHeight="1" x14ac:dyDescent="0.3">
      <c r="A8" s="40" t="s">
        <v>278</v>
      </c>
      <c r="B8" s="29" t="s">
        <v>222</v>
      </c>
      <c r="C8" s="30" t="s">
        <v>67</v>
      </c>
      <c r="D8" s="31"/>
    </row>
    <row r="9" spans="1:4" s="10" customFormat="1" ht="45.6" thickBot="1" x14ac:dyDescent="0.35">
      <c r="A9" s="155" t="s">
        <v>279</v>
      </c>
      <c r="B9" s="33" t="s">
        <v>192</v>
      </c>
      <c r="C9" s="34" t="s">
        <v>67</v>
      </c>
      <c r="D9" s="35"/>
    </row>
  </sheetData>
  <mergeCells count="1">
    <mergeCell ref="A1:D1"/>
  </mergeCells>
  <phoneticPr fontId="27" type="noConversion"/>
  <pageMargins left="0.7" right="0.7" top="0.75" bottom="0.75" header="0.3" footer="0.3"/>
  <pageSetup paperSize="9" scale="82"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DC4C78B-EE63-44D5-949C-FB66C9604457}">
          <x14:formula1>
            <xm:f>Introduction!$C$268:$C$272</xm:f>
          </x14:formula1>
          <xm:sqref>C3:C9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EC97-A068-49C9-80B4-6E751C1EDA95}">
  <sheetPr>
    <tabColor rgb="FF002060"/>
    <pageSetUpPr fitToPage="1"/>
  </sheetPr>
  <dimension ref="A1:D30"/>
  <sheetViews>
    <sheetView workbookViewId="0">
      <selection sqref="A1:D10"/>
    </sheetView>
  </sheetViews>
  <sheetFormatPr defaultColWidth="8.88671875" defaultRowHeight="18" x14ac:dyDescent="0.35"/>
  <cols>
    <col min="1" max="1" width="8.5546875" style="4" customWidth="1"/>
    <col min="2" max="2" width="60.5546875" style="4" customWidth="1"/>
    <col min="3" max="3" width="30.5546875" style="18" customWidth="1"/>
    <col min="4" max="4" width="60.5546875" style="4" customWidth="1"/>
    <col min="5" max="16384" width="8.88671875" style="4"/>
  </cols>
  <sheetData>
    <row r="1" spans="1:4" ht="45" customHeight="1" thickBot="1" x14ac:dyDescent="0.4">
      <c r="A1" s="193" t="s">
        <v>54</v>
      </c>
      <c r="B1" s="194"/>
      <c r="C1" s="194"/>
      <c r="D1" s="195"/>
    </row>
    <row r="2" spans="1:4" s="14" customFormat="1" ht="17.399999999999999" x14ac:dyDescent="0.3">
      <c r="A2" s="40"/>
      <c r="B2" s="56"/>
      <c r="C2" s="25" t="s">
        <v>73</v>
      </c>
      <c r="D2" s="26" t="s">
        <v>140</v>
      </c>
    </row>
    <row r="3" spans="1:4" s="14" customFormat="1" ht="60" x14ac:dyDescent="0.3">
      <c r="A3" s="40" t="s">
        <v>322</v>
      </c>
      <c r="B3" s="29" t="s">
        <v>193</v>
      </c>
      <c r="C3" s="30" t="s">
        <v>67</v>
      </c>
      <c r="D3" s="31"/>
    </row>
    <row r="4" spans="1:4" s="14" customFormat="1" ht="45" x14ac:dyDescent="0.3">
      <c r="A4" s="40" t="s">
        <v>323</v>
      </c>
      <c r="B4" s="29" t="s">
        <v>194</v>
      </c>
      <c r="C4" s="30" t="s">
        <v>67</v>
      </c>
      <c r="D4" s="31"/>
    </row>
    <row r="5" spans="1:4" s="14" customFormat="1" ht="30" x14ac:dyDescent="0.3">
      <c r="A5" s="40" t="s">
        <v>324</v>
      </c>
      <c r="B5" s="29" t="s">
        <v>195</v>
      </c>
      <c r="C5" s="30" t="s">
        <v>67</v>
      </c>
      <c r="D5" s="31"/>
    </row>
    <row r="6" spans="1:4" s="14" customFormat="1" ht="30" x14ac:dyDescent="0.3">
      <c r="A6" s="40" t="s">
        <v>325</v>
      </c>
      <c r="B6" s="29" t="s">
        <v>34</v>
      </c>
      <c r="C6" s="30" t="s">
        <v>67</v>
      </c>
      <c r="D6" s="31"/>
    </row>
    <row r="7" spans="1:4" s="14" customFormat="1" ht="30" x14ac:dyDescent="0.3">
      <c r="A7" s="40" t="s">
        <v>326</v>
      </c>
      <c r="B7" s="29" t="s">
        <v>196</v>
      </c>
      <c r="C7" s="30" t="s">
        <v>67</v>
      </c>
      <c r="D7" s="31"/>
    </row>
    <row r="8" spans="1:4" s="14" customFormat="1" ht="30" x14ac:dyDescent="0.3">
      <c r="A8" s="40" t="s">
        <v>327</v>
      </c>
      <c r="B8" s="29" t="s">
        <v>35</v>
      </c>
      <c r="C8" s="30" t="s">
        <v>67</v>
      </c>
      <c r="D8" s="31"/>
    </row>
    <row r="9" spans="1:4" s="14" customFormat="1" ht="60.6" thickBot="1" x14ac:dyDescent="0.35">
      <c r="A9" s="155" t="s">
        <v>328</v>
      </c>
      <c r="B9" s="33" t="s">
        <v>197</v>
      </c>
      <c r="C9" s="34" t="s">
        <v>67</v>
      </c>
      <c r="D9" s="35"/>
    </row>
    <row r="10" spans="1:4" x14ac:dyDescent="0.35">
      <c r="A10" s="21"/>
      <c r="B10" s="21"/>
      <c r="C10" s="39"/>
      <c r="D10" s="21"/>
    </row>
    <row r="12" spans="1:4" s="13" customFormat="1" ht="14.1" customHeight="1" x14ac:dyDescent="0.3">
      <c r="C12" s="20"/>
    </row>
    <row r="13" spans="1:4" s="13" customFormat="1" ht="14.1" customHeight="1" x14ac:dyDescent="0.3">
      <c r="C13" s="20"/>
    </row>
    <row r="14" spans="1:4" s="13" customFormat="1" ht="14.1" customHeight="1" x14ac:dyDescent="0.3">
      <c r="C14" s="20"/>
    </row>
    <row r="15" spans="1:4" s="13" customFormat="1" ht="14.1" customHeight="1" x14ac:dyDescent="0.3">
      <c r="C15" s="20"/>
    </row>
    <row r="16" spans="1:4" s="13" customFormat="1" ht="14.1" customHeight="1" x14ac:dyDescent="0.3">
      <c r="C16" s="20"/>
    </row>
    <row r="17" spans="3:3" s="13" customFormat="1" ht="14.1" customHeight="1" x14ac:dyDescent="0.3">
      <c r="C17" s="20"/>
    </row>
    <row r="18" spans="3:3" s="13" customFormat="1" ht="14.1" customHeight="1" x14ac:dyDescent="0.3">
      <c r="C18" s="20"/>
    </row>
    <row r="19" spans="3:3" s="13" customFormat="1" ht="14.1" customHeight="1" x14ac:dyDescent="0.3">
      <c r="C19" s="20"/>
    </row>
    <row r="20" spans="3:3" s="13" customFormat="1" ht="14.1" customHeight="1" x14ac:dyDescent="0.3">
      <c r="C20" s="20"/>
    </row>
    <row r="21" spans="3:3" s="13" customFormat="1" ht="14.1" customHeight="1" x14ac:dyDescent="0.3">
      <c r="C21" s="20"/>
    </row>
    <row r="22" spans="3:3" s="13" customFormat="1" ht="14.1" customHeight="1" x14ac:dyDescent="0.3">
      <c r="C22" s="20"/>
    </row>
    <row r="23" spans="3:3" s="13" customFormat="1" ht="14.1" customHeight="1" x14ac:dyDescent="0.3">
      <c r="C23" s="20"/>
    </row>
    <row r="24" spans="3:3" s="13" customFormat="1" ht="14.1" customHeight="1" x14ac:dyDescent="0.3">
      <c r="C24" s="20"/>
    </row>
    <row r="25" spans="3:3" s="13" customFormat="1" ht="14.1" customHeight="1" x14ac:dyDescent="0.3">
      <c r="C25" s="20"/>
    </row>
    <row r="26" spans="3:3" s="13" customFormat="1" ht="14.1" customHeight="1" x14ac:dyDescent="0.3">
      <c r="C26" s="20"/>
    </row>
    <row r="27" spans="3:3" s="13" customFormat="1" ht="14.1" customHeight="1" x14ac:dyDescent="0.3">
      <c r="C27" s="20"/>
    </row>
    <row r="28" spans="3:3" s="13" customFormat="1" ht="14.1" customHeight="1" x14ac:dyDescent="0.3">
      <c r="C28" s="20"/>
    </row>
    <row r="29" spans="3:3" s="13" customFormat="1" ht="14.1" customHeight="1" x14ac:dyDescent="0.3">
      <c r="C29" s="20"/>
    </row>
    <row r="30" spans="3:3" s="13" customFormat="1" ht="14.1" customHeight="1" x14ac:dyDescent="0.3">
      <c r="C30" s="20"/>
    </row>
  </sheetData>
  <mergeCells count="1">
    <mergeCell ref="A1:D1"/>
  </mergeCells>
  <phoneticPr fontId="27" type="noConversion"/>
  <pageMargins left="0.7" right="0.7" top="0.75" bottom="0.75" header="0.3" footer="0.3"/>
  <pageSetup paperSize="9" scale="82"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35CCAD1-049A-4E61-B8D9-4C37503D958E}">
          <x14:formula1>
            <xm:f>Introduction!$C$268:$C$272</xm:f>
          </x14:formula1>
          <xm:sqref>C3:C9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45C9-88B2-48ED-BD26-5C6EF2477C1C}">
  <sheetPr>
    <tabColor rgb="FFFFFF00"/>
    <pageSetUpPr fitToPage="1"/>
  </sheetPr>
  <dimension ref="A1:F529"/>
  <sheetViews>
    <sheetView zoomScale="120" zoomScaleNormal="120" workbookViewId="0">
      <selection sqref="A1:E355"/>
    </sheetView>
  </sheetViews>
  <sheetFormatPr defaultRowHeight="14.4" x14ac:dyDescent="0.3"/>
  <cols>
    <col min="1" max="1" width="3.77734375" customWidth="1"/>
    <col min="2" max="2" width="50.77734375" customWidth="1"/>
    <col min="3" max="3" width="11.5546875" customWidth="1"/>
    <col min="4" max="4" width="50.77734375" customWidth="1"/>
    <col min="5" max="5" width="3.77734375" customWidth="1"/>
  </cols>
  <sheetData>
    <row r="1" spans="1:6" ht="128.4" customHeight="1" x14ac:dyDescent="0.3">
      <c r="A1" s="5"/>
      <c r="B1" s="196" t="s">
        <v>412</v>
      </c>
      <c r="C1" s="196"/>
      <c r="D1" s="196"/>
      <c r="E1" s="6"/>
      <c r="F1" s="3"/>
    </row>
    <row r="2" spans="1:6" ht="103.2" customHeight="1" x14ac:dyDescent="0.3">
      <c r="A2" s="5"/>
      <c r="B2" s="198" t="s">
        <v>388</v>
      </c>
      <c r="C2" s="199"/>
      <c r="D2" s="199"/>
      <c r="E2" s="6"/>
      <c r="F2" s="3"/>
    </row>
    <row r="3" spans="1:6" ht="22.2" x14ac:dyDescent="0.3">
      <c r="A3" s="5"/>
      <c r="B3" s="149"/>
      <c r="C3" s="150"/>
      <c r="D3" s="150"/>
      <c r="E3" s="6"/>
      <c r="F3" s="3"/>
    </row>
    <row r="4" spans="1:6" ht="22.2" x14ac:dyDescent="0.3">
      <c r="A4" s="171" t="s">
        <v>362</v>
      </c>
      <c r="B4" s="171"/>
      <c r="C4" s="171"/>
      <c r="D4" s="171"/>
      <c r="E4" s="171"/>
      <c r="F4" s="3"/>
    </row>
    <row r="5" spans="1:6" ht="105.6" x14ac:dyDescent="0.3">
      <c r="A5" s="6"/>
      <c r="B5" s="17" t="str">
        <f>Introduction!G227</f>
        <v>You have a range of positive &amp; constructive policies and practice in place across climate change, sustainability, outdoor learning and play (themes which interact with each other).</v>
      </c>
      <c r="C5" s="108">
        <f>Introduction!H227</f>
        <v>0</v>
      </c>
      <c r="D5" s="106" t="str">
        <f>Introduction!I227</f>
        <v>The higher your score here, the more your policies align with best practice in climate change education, sustainability, outdoor learning and play. Positive indicators include such things as involving all staff and pupils, a holistic approach, embedding climate and sustainability across both formal learning and creation, managment and use of your outdoor space.</v>
      </c>
      <c r="E5" s="6"/>
      <c r="F5" s="3"/>
    </row>
    <row r="6" spans="1:6" ht="79.2" x14ac:dyDescent="0.3">
      <c r="A6" s="6"/>
      <c r="B6" s="17" t="str">
        <f>Introduction!G228</f>
        <v>You have some polices or practices which are not as positive or helpful in furthering climate change, sustainability, outdoor learning and play themes.</v>
      </c>
      <c r="C6" s="108">
        <f>Introduction!H228</f>
        <v>0</v>
      </c>
      <c r="D6" s="106" t="str">
        <f>Introduction!I228</f>
        <v>Above 50%?  You should look at what policies you have and perhaps consider your practice. Negative indicators include such things as: very few staff or pupils involved in consultation or delivery, lack of embedding in overall curriculum, use of chemicals on site, and more.</v>
      </c>
      <c r="E6" s="6"/>
      <c r="F6" s="3"/>
    </row>
    <row r="7" spans="1:6" ht="45" customHeight="1" x14ac:dyDescent="0.3">
      <c r="A7" s="6"/>
      <c r="B7" s="154" t="str">
        <f>Introduction!G229</f>
        <v>You have an ambition to improve, and hope for many changes in the future.</v>
      </c>
      <c r="C7" s="151">
        <f>Introduction!H229</f>
        <v>0</v>
      </c>
      <c r="D7" s="109" t="str">
        <f>Introduction!I229</f>
        <v>Below 50%? 
Look to develop your shared vision among staff and pupils, and how you communicate that vision to all.</v>
      </c>
      <c r="E7" s="6"/>
      <c r="F7" s="3"/>
    </row>
    <row r="8" spans="1:6" ht="66" x14ac:dyDescent="0.3">
      <c r="A8" s="6"/>
      <c r="B8" s="17" t="str">
        <f>Introduction!G230</f>
        <v>Your staff broadly share the same vision and share a responsibility to teach about climate change and sustainability, utilising outdoor learning when appropriate.</v>
      </c>
      <c r="C8" s="108">
        <f>Introduction!H230</f>
        <v>0</v>
      </c>
      <c r="D8" s="106" t="str">
        <f>Introduction!I230</f>
        <v>A high score here suggests that your policy and practice aligns with best practice - that of a shared responsibility and deliver of climate change education, sustianability, outdoor learning and play.</v>
      </c>
      <c r="E8" s="6"/>
      <c r="F8" s="3"/>
    </row>
    <row r="9" spans="1:6" ht="52.8" x14ac:dyDescent="0.3">
      <c r="A9" s="6"/>
      <c r="B9" s="154" t="str">
        <f>Introduction!G231</f>
        <v>A small group of staff deliver all of the climate change, sustainability and outdoor learning experiences in the school.</v>
      </c>
      <c r="C9" s="151">
        <f>Introduction!H231</f>
        <v>0</v>
      </c>
      <c r="D9" s="109" t="str">
        <f>Introduction!I231</f>
        <v>A high score here suggest you need to consider how you move towards a practice which includes all staff in climate change education, sustainability, outdoor learning and play for all learners.</v>
      </c>
      <c r="E9" s="6"/>
      <c r="F9" s="3"/>
    </row>
    <row r="10" spans="1:6" ht="60" x14ac:dyDescent="0.3">
      <c r="A10" s="6"/>
      <c r="B10" s="17" t="str">
        <f>Introduction!G232</f>
        <v>Themes such as climate change education and sustainability, or the use of outdoor learning, are cross-cutting and embedded in your wider curriculum.</v>
      </c>
      <c r="C10" s="108">
        <f>Introduction!H232</f>
        <v>0</v>
      </c>
      <c r="D10" s="106" t="str">
        <f>Introduction!I232</f>
        <v>A high score here suggest that your curriculum has elements of best practice.</v>
      </c>
      <c r="E10" s="6"/>
      <c r="F10" s="3"/>
    </row>
    <row r="11" spans="1:6" ht="60" x14ac:dyDescent="0.3">
      <c r="A11" s="6"/>
      <c r="B11" s="154" t="str">
        <f>Introduction!G233</f>
        <v>Themes such as climate, sustainability and outdoor learning are restricted to a few staff leaders and/or a small group of pupils and/or a short period of time in the year.</v>
      </c>
      <c r="C11" s="151">
        <f>Introduction!H233</f>
        <v>0</v>
      </c>
      <c r="D11" s="109" t="str">
        <f>Introduction!I233</f>
        <v>A high score here suggest that your curriculum does not have elements of climate change education or sustainability as cross cutting themes or included in all subjects of the curriculum.</v>
      </c>
      <c r="E11" s="6"/>
      <c r="F11" s="3"/>
    </row>
    <row r="12" spans="1:6" ht="30" x14ac:dyDescent="0.3">
      <c r="A12" s="6"/>
      <c r="B12" s="17" t="str">
        <f>Introduction!G234</f>
        <v>Your policy &amp; practice increases opportunities for play.</v>
      </c>
      <c r="C12" s="108">
        <f>Introduction!H234</f>
        <v>0</v>
      </c>
      <c r="D12" s="106" t="str">
        <f>Introduction!I234</f>
        <v>A high score suggest your policy and practice support good play.</v>
      </c>
      <c r="E12" s="6"/>
      <c r="F12" s="3"/>
    </row>
    <row r="13" spans="1:6" ht="39.6" x14ac:dyDescent="0.3">
      <c r="A13" s="6"/>
      <c r="B13" s="154" t="str">
        <f>Introduction!G235</f>
        <v>Your policy &amp; practice restricts opportunity for play.</v>
      </c>
      <c r="C13" s="151">
        <f>Introduction!H235</f>
        <v>0</v>
      </c>
      <c r="D13" s="109" t="str">
        <f>Introduction!I235</f>
        <v>A high score here suggests you need to consider how play (at breaktimes, before and after school) requires some improvements.</v>
      </c>
      <c r="E13" s="6"/>
      <c r="F13" s="3"/>
    </row>
    <row r="14" spans="1:6" ht="60" x14ac:dyDescent="0.3">
      <c r="A14" s="6"/>
      <c r="B14" s="17" t="str">
        <f>Introduction!G236</f>
        <v>Your wider community is involved in supporting climate change, sustainability, outdoor learning, play and the use of your school grounds.</v>
      </c>
      <c r="C14" s="108">
        <f>Introduction!H236</f>
        <v>0</v>
      </c>
      <c r="D14" s="106" t="str">
        <f>Introduction!I236</f>
        <v>A high score suggests that the wider school community are involved in the creation and use of your school grounds, reflecting best practice.</v>
      </c>
      <c r="E14" s="6"/>
      <c r="F14" s="3"/>
    </row>
    <row r="15" spans="1:6" ht="66" x14ac:dyDescent="0.3">
      <c r="A15" s="6"/>
      <c r="B15" s="154" t="str">
        <f>Introduction!G237</f>
        <v>Do you exclude community from being involved in or accessing our grounds?</v>
      </c>
      <c r="C15" s="151">
        <f>Introduction!H237</f>
        <v>0</v>
      </c>
      <c r="D15" s="109" t="str">
        <f>Introduction!I237</f>
        <v>A high score suggests that your school would benefit from more community engagement to both support creation and maintenance of school grounds, as well as benefits from wider community using your spaces out of school hours.</v>
      </c>
      <c r="E15" s="6"/>
      <c r="F15" s="3"/>
    </row>
    <row r="16" spans="1:6" ht="30" x14ac:dyDescent="0.3">
      <c r="A16" s="6"/>
      <c r="B16" s="17" t="str">
        <f>Introduction!G240</f>
        <v>How well do you partner with specialists to extend learning?</v>
      </c>
      <c r="C16" s="108">
        <f>Introduction!H240</f>
        <v>0</v>
      </c>
      <c r="D16" s="106" t="str">
        <f>Introduction!I240</f>
        <v>Partnerships with both expert or specialist suppliers reflects best practice.</v>
      </c>
      <c r="E16" s="6"/>
      <c r="F16" s="3"/>
    </row>
    <row r="17" spans="1:6" ht="52.8" x14ac:dyDescent="0.3">
      <c r="A17" s="6"/>
      <c r="B17" s="154" t="str">
        <f>Introduction!G241</f>
        <v>You lack partnership and sharing of vision around climate change, sustainability, outdoor learning and play.</v>
      </c>
      <c r="C17" s="151">
        <f>Introduction!H241</f>
        <v>0</v>
      </c>
      <c r="D17" s="109" t="str">
        <f>Introduction!I241</f>
        <v>A high score suggests you should consider building partnerships with expert, specialist and local suppliers to extend learning and play in your school grounds.</v>
      </c>
      <c r="E17" s="6"/>
      <c r="F17" s="3"/>
    </row>
    <row r="19" spans="1:6" ht="22.2" x14ac:dyDescent="0.3">
      <c r="A19" s="171" t="s">
        <v>361</v>
      </c>
      <c r="B19" s="171"/>
      <c r="C19" s="171"/>
      <c r="D19" s="171"/>
      <c r="E19" s="171"/>
      <c r="F19" s="3"/>
    </row>
    <row r="20" spans="1:6" ht="39.6" x14ac:dyDescent="0.3">
      <c r="A20" s="6"/>
      <c r="B20" s="5" t="str">
        <f>Introduction!G242</f>
        <v>There are features in your grounds created and maintained to facilitate learning and play.</v>
      </c>
      <c r="C20" s="108">
        <f>Introduction!H242</f>
        <v>0</v>
      </c>
      <c r="D20" s="106" t="str">
        <f>Introduction!I242</f>
        <v>A high score indicates that in general your grounds are a rich learning and play environment, resourced to enable use by all.</v>
      </c>
      <c r="E20" s="6"/>
      <c r="F20" s="3"/>
    </row>
    <row r="21" spans="1:6" ht="41.4" x14ac:dyDescent="0.3">
      <c r="A21" s="6"/>
      <c r="B21" s="152" t="str">
        <f>Introduction!G243</f>
        <v>Your grounds lack features to encourage use by teachers and/or your policy and practice discourages them from using the space.</v>
      </c>
      <c r="C21" s="151">
        <f>Introduction!H243</f>
        <v>0</v>
      </c>
      <c r="D21" s="109" t="str">
        <f>Introduction!I243</f>
        <v>A high score here suggests that improvements to the school grounds are needed across formal and informal learning, as well as play in all seasons.</v>
      </c>
      <c r="E21" s="6"/>
      <c r="F21" s="3"/>
    </row>
    <row r="22" spans="1:6" ht="26.4" x14ac:dyDescent="0.3">
      <c r="A22" s="6"/>
      <c r="B22" s="5" t="str">
        <f>Introduction!G244</f>
        <v>How good is your site for nature?</v>
      </c>
      <c r="C22" s="108">
        <f>Introduction!H244</f>
        <v>0</v>
      </c>
      <c r="D22" s="107" t="str">
        <f>Introduction!I244</f>
        <v>The higher the score, the more you are doing or plan to do for nature.</v>
      </c>
      <c r="E22" s="6"/>
      <c r="F22" s="3"/>
    </row>
    <row r="23" spans="1:6" ht="52.8" customHeight="1" x14ac:dyDescent="0.3">
      <c r="A23" s="6"/>
      <c r="B23" s="152" t="str">
        <f>Introduction!G245</f>
        <v>Can you improve our site for nature?</v>
      </c>
      <c r="C23" s="151">
        <f>Introduction!H245</f>
        <v>0</v>
      </c>
      <c r="D23" s="153" t="str">
        <f>Introduction!I245</f>
        <v>Above 0%? Your site has some fundamental issues with providing nature, and/or your site management is working against nature.</v>
      </c>
      <c r="E23" s="6"/>
    </row>
    <row r="24" spans="1:6" ht="39.6" x14ac:dyDescent="0.3">
      <c r="A24" s="6"/>
      <c r="B24" s="5" t="str">
        <f>Introduction!G246</f>
        <v>How many wider sustainability features does your site offer?</v>
      </c>
      <c r="C24" s="108">
        <f>Introduction!H246</f>
        <v>0</v>
      </c>
      <c r="D24" s="106" t="str">
        <f>Introduction!I246</f>
        <v>Below 50%? 
There are more sustainability features you should consider for your site.</v>
      </c>
      <c r="E24" s="6"/>
      <c r="F24" s="3"/>
    </row>
    <row r="25" spans="1:6" ht="27.6" x14ac:dyDescent="0.3">
      <c r="A25" s="6"/>
      <c r="B25" s="152" t="str">
        <f>Introduction!G247</f>
        <v>Sustainability features - opportunity for improvement.</v>
      </c>
      <c r="C25" s="151">
        <f>Introduction!H247</f>
        <v>0</v>
      </c>
      <c r="D25" s="109" t="str">
        <f>Introduction!I247</f>
        <v>A higher score here shows you need to consider the sustainability features of your site.</v>
      </c>
      <c r="E25" s="6"/>
      <c r="F25" s="3"/>
    </row>
    <row r="26" spans="1:6" ht="27.6" x14ac:dyDescent="0.3">
      <c r="A26" s="6"/>
      <c r="B26" s="5" t="str">
        <f>Introduction!G248</f>
        <v>You have features or plan features which will shelter us from the wind</v>
      </c>
      <c r="C26" s="108">
        <f>Introduction!H248</f>
        <v>0</v>
      </c>
      <c r="D26" s="106" t="str">
        <f>Introduction!I248</f>
        <v>The higher the score, the more features you have which shelter you from wind.</v>
      </c>
      <c r="E26" s="6"/>
      <c r="F26" s="3"/>
    </row>
    <row r="27" spans="1:6" ht="27.6" x14ac:dyDescent="0.3">
      <c r="A27" s="6"/>
      <c r="B27" s="152" t="str">
        <f>Introduction!G249</f>
        <v>How much is wind an issue/could be an issue on your site?</v>
      </c>
      <c r="C27" s="151">
        <f>Introduction!H249</f>
        <v>0</v>
      </c>
      <c r="D27" s="109" t="str">
        <f>Introduction!I249</f>
        <v>Over 30%? 
Wind could be an issue on your site.</v>
      </c>
      <c r="E27" s="6"/>
      <c r="F27" s="3"/>
    </row>
    <row r="28" spans="1:6" ht="27.6" x14ac:dyDescent="0.3">
      <c r="A28" s="6"/>
      <c r="B28" s="5" t="str">
        <f>Introduction!G250</f>
        <v>You have a features which reduce heat on your site</v>
      </c>
      <c r="C28" s="108">
        <f>Introduction!H250</f>
        <v>0</v>
      </c>
      <c r="D28" s="107" t="str">
        <f>Introduction!I250</f>
        <v>The higher the score, the more you are doing or plan to do to cool your site.</v>
      </c>
      <c r="E28" s="6"/>
      <c r="F28" s="3"/>
    </row>
    <row r="29" spans="1:6" ht="39.6" x14ac:dyDescent="0.3">
      <c r="A29" s="6"/>
      <c r="B29" s="152" t="str">
        <f>Introduction!G251</f>
        <v>You may have a site vulnerable to overheating</v>
      </c>
      <c r="C29" s="151">
        <f>Introduction!H251</f>
        <v>0</v>
      </c>
      <c r="D29" s="109" t="str">
        <f>Introduction!I251</f>
        <v>Over 30%? 
Overheating could be an issue on your site now or in the future.</v>
      </c>
      <c r="E29" s="6"/>
      <c r="F29" s="3"/>
    </row>
    <row r="30" spans="1:6" ht="39.6" x14ac:dyDescent="0.3">
      <c r="A30" s="6"/>
      <c r="B30" s="5" t="str">
        <f>Introduction!G253</f>
        <v>Does your site have cold areas?</v>
      </c>
      <c r="C30" s="108">
        <f>Introduction!H253</f>
        <v>0</v>
      </c>
      <c r="D30" s="106" t="str">
        <f>Introduction!I253</f>
        <v>The higher the score the more your site has an issue with cold. This can be through wind, shade or freezing conditions.</v>
      </c>
      <c r="E30" s="6"/>
      <c r="F30" s="3"/>
    </row>
    <row r="31" spans="1:6" ht="39.6" x14ac:dyDescent="0.3">
      <c r="A31" s="6"/>
      <c r="B31" s="152" t="str">
        <f>Introduction!G252</f>
        <v>Do you currently provide shelter from the cold?</v>
      </c>
      <c r="C31" s="151">
        <f>Introduction!H252</f>
        <v>0</v>
      </c>
      <c r="D31" s="109" t="str">
        <f>Introduction!I252</f>
        <v>The higher the score, the more you have thought about spaces which shelter us from cold, whethere that is wind or freezing conditions.</v>
      </c>
      <c r="E31" s="6"/>
      <c r="F31" s="3"/>
    </row>
    <row r="32" spans="1:6" ht="45.6" customHeight="1" x14ac:dyDescent="0.3">
      <c r="A32" s="6"/>
      <c r="B32" s="5" t="str">
        <f>Introduction!G255</f>
        <v>How does your site currently manage excess water?</v>
      </c>
      <c r="C32" s="108">
        <f>Introduction!H254</f>
        <v>0</v>
      </c>
      <c r="D32" s="106" t="str">
        <f>Introduction!I255</f>
        <v>The higher the score, the more you are doing or plan to do to manage water on your site, reducing the possibility of flooding.</v>
      </c>
      <c r="E32" s="6"/>
      <c r="F32" s="3"/>
    </row>
    <row r="33" spans="1:6" ht="42.6" customHeight="1" x14ac:dyDescent="0.3">
      <c r="A33" s="6"/>
      <c r="B33" s="152" t="str">
        <f>Introduction!G254</f>
        <v>Is excess water an issue on your site?</v>
      </c>
      <c r="C33" s="151">
        <f>Introduction!H255</f>
        <v>0</v>
      </c>
      <c r="D33" s="109" t="str">
        <f>Introduction!I254</f>
        <v>Over 30%? 
Your site might have an issue with too much water, including flooding.</v>
      </c>
      <c r="E33" s="6"/>
      <c r="F33" s="3"/>
    </row>
    <row r="34" spans="1:6" ht="39.6" x14ac:dyDescent="0.3">
      <c r="A34" s="6"/>
      <c r="B34" s="5" t="str">
        <f>Introduction!G256</f>
        <v>How well do you manage water on our site to reduce drought on our site?</v>
      </c>
      <c r="C34" s="108">
        <f>Introduction!H256</f>
        <v>0</v>
      </c>
      <c r="D34" s="106" t="str">
        <f>Introduction!I256</f>
        <v>The higher the score, the more you are doing or plan to do to manage water on your site, reducing drought conditions.</v>
      </c>
      <c r="E34" s="6"/>
      <c r="F34" s="3"/>
    </row>
    <row r="35" spans="1:6" ht="39.6" x14ac:dyDescent="0.3">
      <c r="A35" s="6"/>
      <c r="B35" s="152" t="str">
        <f>Introduction!G257</f>
        <v>Is your site affected by or vulnerable to drought?</v>
      </c>
      <c r="C35" s="151">
        <f>Introduction!H257</f>
        <v>0</v>
      </c>
      <c r="D35" s="109" t="str">
        <f>Introduction!I257</f>
        <v>Over 30%? 
Your site might have an issue with drought conditions.</v>
      </c>
      <c r="E35" s="6"/>
      <c r="F35" s="3"/>
    </row>
    <row r="36" spans="1:6" ht="39.6" x14ac:dyDescent="0.3">
      <c r="A36" s="6"/>
      <c r="B36" s="5" t="str">
        <f>Introduction!G258</f>
        <v>How well does your site manage carbon, particularly sequestrating it in into the soil?</v>
      </c>
      <c r="C36" s="108">
        <f>Introduction!H258</f>
        <v>0</v>
      </c>
      <c r="D36" s="106" t="str">
        <f>Introduction!I258</f>
        <v>The higher the score the more efforts you have made to sequestrate more carbon into the soil of your site - such as trees, shrubs, plants and composting.</v>
      </c>
      <c r="E36" s="6"/>
      <c r="F36" s="3"/>
    </row>
    <row r="37" spans="1:6" ht="52.8" x14ac:dyDescent="0.3">
      <c r="A37" s="6"/>
      <c r="B37" s="152" t="str">
        <f>Introduction!G259</f>
        <v>Could you sequestrate more carbon on your site?</v>
      </c>
      <c r="C37" s="151">
        <f>Introduction!H259</f>
        <v>0</v>
      </c>
      <c r="D37" s="109" t="str">
        <f>Introduction!I259</f>
        <v>Over 30%? 
Your site is unlikely to sequestrate much carbon, and is probably dominated by hard surfaces such as tarmac and artificial surfaces.</v>
      </c>
      <c r="E37" s="6"/>
      <c r="F37" s="3"/>
    </row>
    <row r="38" spans="1:6" ht="26.4" x14ac:dyDescent="0.3">
      <c r="A38" s="6"/>
      <c r="B38" s="5" t="str">
        <f>Introduction!G260</f>
        <v>Do you have poor air quality on our site?</v>
      </c>
      <c r="C38" s="108">
        <f>Introduction!H260</f>
        <v>0</v>
      </c>
      <c r="D38" s="106" t="str">
        <f>Introduction!I260</f>
        <v>Over 30%? 
Your site might have poor air quality.</v>
      </c>
      <c r="E38" s="6"/>
      <c r="F38" s="3"/>
    </row>
    <row r="39" spans="1:6" ht="27.6" x14ac:dyDescent="0.3">
      <c r="A39" s="6"/>
      <c r="B39" s="152" t="str">
        <f>Introduction!G261</f>
        <v>What are you doing to improve air quality on our site?</v>
      </c>
      <c r="C39" s="151">
        <f>Introduction!H261</f>
        <v>0</v>
      </c>
      <c r="D39" s="109" t="str">
        <f>Introduction!I261</f>
        <v>The higher the score, the more your site does to clean or protect the pupils from poor air quaility.</v>
      </c>
      <c r="E39" s="6"/>
      <c r="F39" s="3"/>
    </row>
    <row r="40" spans="1:6" ht="39.6" x14ac:dyDescent="0.3">
      <c r="A40" s="6"/>
      <c r="B40" s="5" t="str">
        <f>Introduction!G238</f>
        <v>Your grounds are inclusive.</v>
      </c>
      <c r="C40" s="108">
        <f>Introduction!H238</f>
        <v>0</v>
      </c>
      <c r="D40" s="106" t="str">
        <f>Introduction!I238</f>
        <v>A high score here suggests your grounds are accessible to all and that you have thought about inclusive practice.</v>
      </c>
      <c r="E40" s="6"/>
      <c r="F40" s="3"/>
    </row>
    <row r="41" spans="1:6" ht="39.6" x14ac:dyDescent="0.3">
      <c r="A41" s="6"/>
      <c r="B41" s="152" t="str">
        <f>Introduction!G239</f>
        <v>More work is needed to make your grounds inclusive.</v>
      </c>
      <c r="C41" s="151">
        <f>Introduction!H239</f>
        <v>0</v>
      </c>
      <c r="D41" s="109" t="str">
        <f>Introduction!I239</f>
        <v>A high score here suggests you need to consider inclusive pratice in your grounds, for formal learning and play.</v>
      </c>
      <c r="E41" s="6"/>
      <c r="F41" s="3"/>
    </row>
    <row r="42" spans="1:6" x14ac:dyDescent="0.3">
      <c r="A42" s="6"/>
      <c r="B42" s="5"/>
      <c r="C42" s="5"/>
      <c r="D42" s="5"/>
      <c r="E42" s="6"/>
      <c r="F42" s="3"/>
    </row>
    <row r="43" spans="1:6" x14ac:dyDescent="0.3">
      <c r="A43" s="6"/>
      <c r="B43" s="5"/>
      <c r="C43" s="5"/>
      <c r="D43" s="5"/>
      <c r="E43" s="6"/>
      <c r="F43" s="3"/>
    </row>
    <row r="44" spans="1:6" ht="20.399999999999999" x14ac:dyDescent="0.3">
      <c r="A44" s="197" t="s">
        <v>357</v>
      </c>
      <c r="B44" s="197"/>
      <c r="C44" s="197"/>
      <c r="D44" s="197"/>
      <c r="E44" s="197"/>
      <c r="F44" s="3"/>
    </row>
    <row r="45" spans="1:6" x14ac:dyDescent="0.3">
      <c r="A45" s="6"/>
      <c r="B45" s="5"/>
      <c r="C45" s="5"/>
      <c r="D45" s="5"/>
      <c r="E45" s="6"/>
      <c r="F45" s="3"/>
    </row>
    <row r="46" spans="1:6" x14ac:dyDescent="0.3">
      <c r="A46" s="6"/>
      <c r="B46" s="5"/>
      <c r="C46" s="5"/>
      <c r="D46" s="5"/>
      <c r="E46" s="6"/>
    </row>
    <row r="47" spans="1:6" x14ac:dyDescent="0.3">
      <c r="A47" s="6"/>
      <c r="B47" s="5"/>
      <c r="C47" s="5"/>
      <c r="D47" s="5"/>
      <c r="E47" s="6"/>
    </row>
    <row r="48" spans="1:6" x14ac:dyDescent="0.3">
      <c r="A48" s="6"/>
      <c r="B48" s="5"/>
      <c r="C48" s="5"/>
      <c r="D48" s="5"/>
      <c r="E48" s="6"/>
    </row>
    <row r="49" spans="1:5" x14ac:dyDescent="0.3">
      <c r="A49" s="6"/>
      <c r="B49" s="5"/>
      <c r="C49" s="5"/>
      <c r="D49" s="5"/>
      <c r="E49" s="6"/>
    </row>
    <row r="50" spans="1:5" x14ac:dyDescent="0.3">
      <c r="A50" s="6"/>
      <c r="B50" s="5"/>
      <c r="C50" s="5"/>
      <c r="D50" s="5"/>
      <c r="E50" s="6"/>
    </row>
    <row r="51" spans="1:5" x14ac:dyDescent="0.3">
      <c r="A51" s="6"/>
      <c r="B51" s="5"/>
      <c r="C51" s="5"/>
      <c r="D51" s="5"/>
      <c r="E51" s="6"/>
    </row>
    <row r="52" spans="1:5" x14ac:dyDescent="0.3">
      <c r="A52" s="6"/>
      <c r="B52" s="5"/>
      <c r="C52" s="5"/>
      <c r="D52" s="5"/>
      <c r="E52" s="6"/>
    </row>
    <row r="53" spans="1:5" x14ac:dyDescent="0.3">
      <c r="A53" s="6"/>
      <c r="B53" s="5"/>
      <c r="C53" s="5"/>
      <c r="D53" s="5"/>
      <c r="E53" s="6"/>
    </row>
    <row r="54" spans="1:5" x14ac:dyDescent="0.3">
      <c r="A54" s="6"/>
      <c r="B54" s="5"/>
      <c r="C54" s="5"/>
      <c r="D54" s="5"/>
      <c r="E54" s="6"/>
    </row>
    <row r="55" spans="1:5" x14ac:dyDescent="0.3">
      <c r="A55" s="6"/>
      <c r="B55" s="5"/>
      <c r="C55" s="5"/>
      <c r="D55" s="5"/>
      <c r="E55" s="6"/>
    </row>
    <row r="56" spans="1:5" x14ac:dyDescent="0.3">
      <c r="A56" s="6"/>
      <c r="B56" s="5"/>
      <c r="C56" s="5"/>
      <c r="D56" s="5"/>
      <c r="E56" s="6"/>
    </row>
    <row r="57" spans="1:5" x14ac:dyDescent="0.3">
      <c r="A57" s="6"/>
      <c r="B57" s="5"/>
      <c r="C57" s="5"/>
      <c r="D57" s="5"/>
      <c r="E57" s="6"/>
    </row>
    <row r="58" spans="1:5" x14ac:dyDescent="0.3">
      <c r="A58" s="6"/>
      <c r="B58" s="5"/>
      <c r="C58" s="5"/>
      <c r="D58" s="5"/>
      <c r="E58" s="6"/>
    </row>
    <row r="59" spans="1:5" x14ac:dyDescent="0.3">
      <c r="A59" s="6"/>
      <c r="B59" s="5"/>
      <c r="C59" s="5"/>
      <c r="D59" s="5"/>
      <c r="E59" s="6"/>
    </row>
    <row r="60" spans="1:5" x14ac:dyDescent="0.3">
      <c r="A60" s="6"/>
      <c r="B60" s="5"/>
      <c r="C60" s="5"/>
      <c r="D60" s="5"/>
      <c r="E60" s="6"/>
    </row>
    <row r="61" spans="1:5" x14ac:dyDescent="0.3">
      <c r="A61" s="6"/>
      <c r="B61" s="5"/>
      <c r="C61" s="5"/>
      <c r="D61" s="5"/>
      <c r="E61" s="6"/>
    </row>
    <row r="62" spans="1:5" x14ac:dyDescent="0.3">
      <c r="A62" s="6"/>
      <c r="B62" s="5"/>
      <c r="C62" s="5"/>
      <c r="D62" s="5"/>
      <c r="E62" s="6"/>
    </row>
    <row r="63" spans="1:5" x14ac:dyDescent="0.3">
      <c r="A63" s="6"/>
      <c r="B63" s="5"/>
      <c r="C63" s="5"/>
      <c r="D63" s="5"/>
      <c r="E63" s="6"/>
    </row>
    <row r="64" spans="1:5" x14ac:dyDescent="0.3">
      <c r="A64" s="6"/>
      <c r="B64" s="5"/>
      <c r="C64" s="5"/>
      <c r="D64" s="5"/>
      <c r="E64" s="6"/>
    </row>
    <row r="65" spans="1:5" x14ac:dyDescent="0.3">
      <c r="A65" s="6"/>
      <c r="B65" s="5"/>
      <c r="C65" s="5"/>
      <c r="D65" s="5"/>
      <c r="E65" s="6"/>
    </row>
    <row r="66" spans="1:5" x14ac:dyDescent="0.3">
      <c r="A66" s="6"/>
      <c r="B66" s="5"/>
      <c r="C66" s="5"/>
      <c r="D66" s="5"/>
      <c r="E66" s="6"/>
    </row>
    <row r="67" spans="1:5" x14ac:dyDescent="0.3">
      <c r="A67" s="6"/>
      <c r="B67" s="5"/>
      <c r="C67" s="5"/>
      <c r="D67" s="5"/>
      <c r="E67" s="6"/>
    </row>
    <row r="68" spans="1:5" x14ac:dyDescent="0.3">
      <c r="A68" s="6"/>
      <c r="B68" s="5"/>
      <c r="C68" s="5"/>
      <c r="D68" s="5"/>
      <c r="E68" s="6"/>
    </row>
    <row r="69" spans="1:5" x14ac:dyDescent="0.3">
      <c r="A69" s="6"/>
      <c r="B69" s="5"/>
      <c r="C69" s="5"/>
      <c r="D69" s="5"/>
      <c r="E69" s="6"/>
    </row>
    <row r="70" spans="1:5" x14ac:dyDescent="0.3">
      <c r="A70" s="6"/>
      <c r="B70" s="5"/>
      <c r="C70" s="5"/>
      <c r="D70" s="5"/>
      <c r="E70" s="6"/>
    </row>
    <row r="71" spans="1:5" x14ac:dyDescent="0.3">
      <c r="A71" s="6"/>
      <c r="B71" s="5"/>
      <c r="C71" s="5"/>
      <c r="D71" s="5"/>
      <c r="E71" s="6"/>
    </row>
    <row r="72" spans="1:5" x14ac:dyDescent="0.3">
      <c r="A72" s="6"/>
      <c r="B72" s="5"/>
      <c r="C72" s="5"/>
      <c r="D72" s="5"/>
      <c r="E72" s="6"/>
    </row>
    <row r="73" spans="1:5" x14ac:dyDescent="0.3">
      <c r="A73" s="6"/>
      <c r="B73" s="5"/>
      <c r="C73" s="5"/>
      <c r="D73" s="5"/>
      <c r="E73" s="6"/>
    </row>
    <row r="74" spans="1:5" x14ac:dyDescent="0.3">
      <c r="A74" s="6"/>
      <c r="B74" s="5"/>
      <c r="C74" s="5"/>
      <c r="D74" s="5"/>
      <c r="E74" s="6"/>
    </row>
    <row r="75" spans="1:5" x14ac:dyDescent="0.3">
      <c r="A75" s="6"/>
      <c r="B75" s="5"/>
      <c r="C75" s="5"/>
      <c r="D75" s="5"/>
      <c r="E75" s="6"/>
    </row>
    <row r="76" spans="1:5" x14ac:dyDescent="0.3">
      <c r="A76" s="6"/>
      <c r="B76" s="5"/>
      <c r="C76" s="5"/>
      <c r="D76" s="5"/>
      <c r="E76" s="6"/>
    </row>
    <row r="77" spans="1:5" x14ac:dyDescent="0.3">
      <c r="A77" s="6"/>
      <c r="B77" s="5"/>
      <c r="C77" s="5"/>
      <c r="D77" s="5"/>
      <c r="E77" s="6"/>
    </row>
    <row r="78" spans="1:5" x14ac:dyDescent="0.3">
      <c r="A78" s="6"/>
      <c r="B78" s="5"/>
      <c r="C78" s="5"/>
      <c r="D78" s="5"/>
      <c r="E78" s="6"/>
    </row>
    <row r="79" spans="1:5" x14ac:dyDescent="0.3">
      <c r="A79" s="6"/>
      <c r="B79" s="5"/>
      <c r="C79" s="5"/>
      <c r="D79" s="5"/>
      <c r="E79" s="6"/>
    </row>
    <row r="80" spans="1:5" x14ac:dyDescent="0.3">
      <c r="A80" s="6"/>
      <c r="B80" s="5"/>
      <c r="C80" s="5"/>
      <c r="D80" s="5"/>
      <c r="E80" s="6"/>
    </row>
    <row r="81" spans="1:5" x14ac:dyDescent="0.3">
      <c r="A81" s="6"/>
      <c r="B81" s="5"/>
      <c r="C81" s="5"/>
      <c r="D81" s="5"/>
      <c r="E81" s="6"/>
    </row>
    <row r="82" spans="1:5" x14ac:dyDescent="0.3">
      <c r="A82" s="6"/>
      <c r="B82" s="5"/>
      <c r="C82" s="5"/>
      <c r="D82" s="5"/>
      <c r="E82" s="6"/>
    </row>
    <row r="83" spans="1:5" x14ac:dyDescent="0.3">
      <c r="A83" s="6"/>
      <c r="B83" s="5"/>
      <c r="C83" s="5"/>
      <c r="D83" s="5"/>
      <c r="E83" s="6"/>
    </row>
    <row r="84" spans="1:5" x14ac:dyDescent="0.3">
      <c r="A84" s="6"/>
      <c r="B84" s="5"/>
      <c r="C84" s="5"/>
      <c r="D84" s="5"/>
      <c r="E84" s="6"/>
    </row>
    <row r="85" spans="1:5" x14ac:dyDescent="0.3">
      <c r="A85" s="6"/>
      <c r="B85" s="5"/>
      <c r="C85" s="5"/>
      <c r="D85" s="5"/>
      <c r="E85" s="6"/>
    </row>
    <row r="86" spans="1:5" x14ac:dyDescent="0.3">
      <c r="A86" s="6"/>
      <c r="B86" s="5"/>
      <c r="C86" s="5"/>
      <c r="D86" s="5"/>
      <c r="E86" s="6"/>
    </row>
    <row r="87" spans="1:5" x14ac:dyDescent="0.3">
      <c r="A87" s="6"/>
      <c r="B87" s="5"/>
      <c r="C87" s="5"/>
      <c r="D87" s="5"/>
      <c r="E87" s="6"/>
    </row>
    <row r="88" spans="1:5" x14ac:dyDescent="0.3">
      <c r="A88" s="6"/>
      <c r="B88" s="5"/>
      <c r="C88" s="5"/>
      <c r="D88" s="5"/>
      <c r="E88" s="6"/>
    </row>
    <row r="89" spans="1:5" x14ac:dyDescent="0.3">
      <c r="A89" s="6"/>
      <c r="B89" s="5"/>
      <c r="C89" s="5"/>
      <c r="D89" s="5"/>
      <c r="E89" s="6"/>
    </row>
    <row r="90" spans="1:5" x14ac:dyDescent="0.3">
      <c r="A90" s="6"/>
      <c r="B90" s="5"/>
      <c r="C90" s="5"/>
      <c r="D90" s="5"/>
      <c r="E90" s="6"/>
    </row>
    <row r="91" spans="1:5" x14ac:dyDescent="0.3">
      <c r="A91" s="6"/>
      <c r="B91" s="5"/>
      <c r="C91" s="5"/>
      <c r="D91" s="5"/>
      <c r="E91" s="6"/>
    </row>
    <row r="92" spans="1:5" x14ac:dyDescent="0.3">
      <c r="A92" s="6"/>
      <c r="B92" s="5"/>
      <c r="C92" s="5"/>
      <c r="D92" s="5"/>
      <c r="E92" s="6"/>
    </row>
    <row r="93" spans="1:5" x14ac:dyDescent="0.3">
      <c r="A93" s="6"/>
      <c r="B93" s="5"/>
      <c r="C93" s="5"/>
      <c r="D93" s="5"/>
      <c r="E93" s="6"/>
    </row>
    <row r="94" spans="1:5" x14ac:dyDescent="0.3">
      <c r="A94" s="6"/>
      <c r="B94" s="5"/>
      <c r="C94" s="5"/>
      <c r="D94" s="5"/>
      <c r="E94" s="6"/>
    </row>
    <row r="95" spans="1:5" x14ac:dyDescent="0.3">
      <c r="A95" s="6"/>
      <c r="B95" s="5"/>
      <c r="C95" s="5"/>
      <c r="D95" s="5"/>
      <c r="E95" s="6"/>
    </row>
    <row r="96" spans="1:5" x14ac:dyDescent="0.3">
      <c r="A96" s="6"/>
      <c r="B96" s="5"/>
      <c r="C96" s="5"/>
      <c r="D96" s="5"/>
      <c r="E96" s="6"/>
    </row>
    <row r="97" spans="1:6" x14ac:dyDescent="0.3">
      <c r="A97" s="6"/>
      <c r="B97" s="5"/>
      <c r="C97" s="5"/>
      <c r="D97" s="5"/>
      <c r="E97" s="6"/>
    </row>
    <row r="98" spans="1:6" x14ac:dyDescent="0.3">
      <c r="A98" s="6"/>
      <c r="B98" s="5"/>
      <c r="C98" s="5"/>
      <c r="D98" s="5"/>
      <c r="E98" s="6"/>
    </row>
    <row r="99" spans="1:6" x14ac:dyDescent="0.3">
      <c r="A99" s="6"/>
      <c r="B99" s="5"/>
      <c r="C99" s="5"/>
      <c r="D99" s="5"/>
      <c r="E99" s="6"/>
    </row>
    <row r="100" spans="1:6" x14ac:dyDescent="0.3">
      <c r="A100" s="6"/>
      <c r="B100" s="5"/>
      <c r="C100" s="5"/>
      <c r="D100" s="5"/>
      <c r="E100" s="6"/>
    </row>
    <row r="101" spans="1:6" x14ac:dyDescent="0.3">
      <c r="A101" s="6"/>
      <c r="B101" s="5"/>
      <c r="C101" s="5"/>
      <c r="D101" s="5"/>
      <c r="E101" s="6"/>
    </row>
    <row r="102" spans="1:6" x14ac:dyDescent="0.3">
      <c r="A102" s="6"/>
      <c r="B102" s="5"/>
      <c r="C102" s="5"/>
      <c r="D102" s="5"/>
      <c r="E102" s="6"/>
    </row>
    <row r="103" spans="1:6" x14ac:dyDescent="0.3">
      <c r="A103" s="6"/>
      <c r="B103" s="5"/>
      <c r="C103" s="5"/>
      <c r="D103" s="5"/>
      <c r="E103" s="6"/>
    </row>
    <row r="104" spans="1:6" x14ac:dyDescent="0.3">
      <c r="A104" s="6"/>
      <c r="B104" s="5"/>
      <c r="C104" s="5"/>
      <c r="D104" s="5"/>
      <c r="E104" s="6"/>
    </row>
    <row r="105" spans="1:6" x14ac:dyDescent="0.3">
      <c r="A105" s="6"/>
      <c r="B105" s="5"/>
      <c r="C105" s="5"/>
      <c r="D105" s="5"/>
      <c r="E105" s="6"/>
    </row>
    <row r="106" spans="1:6" x14ac:dyDescent="0.3">
      <c r="A106" s="6"/>
      <c r="B106" s="5"/>
      <c r="C106" s="5"/>
      <c r="D106" s="5"/>
      <c r="E106" s="6"/>
    </row>
    <row r="107" spans="1:6" x14ac:dyDescent="0.3">
      <c r="A107" s="6"/>
      <c r="B107" s="5"/>
      <c r="C107" s="5"/>
      <c r="D107" s="5"/>
      <c r="E107" s="6"/>
    </row>
    <row r="108" spans="1:6" x14ac:dyDescent="0.3">
      <c r="A108" s="6"/>
      <c r="B108" s="5"/>
      <c r="C108" s="5"/>
      <c r="D108" s="5"/>
      <c r="E108" s="6"/>
    </row>
    <row r="109" spans="1:6" x14ac:dyDescent="0.3">
      <c r="A109" s="6"/>
      <c r="B109" s="5"/>
      <c r="C109" s="5"/>
      <c r="D109" s="5"/>
      <c r="E109" s="6"/>
    </row>
    <row r="110" spans="1:6" ht="20.399999999999999" x14ac:dyDescent="0.3">
      <c r="A110" s="197" t="s">
        <v>358</v>
      </c>
      <c r="B110" s="197"/>
      <c r="C110" s="197"/>
      <c r="D110" s="197"/>
      <c r="E110" s="197"/>
      <c r="F110" s="3"/>
    </row>
    <row r="111" spans="1:6" x14ac:dyDescent="0.3">
      <c r="A111" s="6"/>
      <c r="B111" s="5"/>
      <c r="C111" s="5"/>
      <c r="D111" s="5"/>
      <c r="E111" s="6"/>
    </row>
    <row r="112" spans="1:6" x14ac:dyDescent="0.3">
      <c r="A112" s="6"/>
      <c r="B112" s="5"/>
      <c r="C112" s="5"/>
      <c r="D112" s="5"/>
      <c r="E112" s="6"/>
    </row>
    <row r="113" spans="1:5" x14ac:dyDescent="0.3">
      <c r="A113" s="6"/>
      <c r="B113" s="5"/>
      <c r="C113" s="5"/>
      <c r="D113" s="5"/>
      <c r="E113" s="6"/>
    </row>
    <row r="114" spans="1:5" x14ac:dyDescent="0.3">
      <c r="A114" s="6"/>
      <c r="B114" s="5"/>
      <c r="C114" s="5"/>
      <c r="D114" s="5"/>
      <c r="E114" s="6"/>
    </row>
    <row r="115" spans="1:5" x14ac:dyDescent="0.3">
      <c r="A115" s="6"/>
      <c r="B115" s="5"/>
      <c r="C115" s="5"/>
      <c r="D115" s="5"/>
      <c r="E115" s="6"/>
    </row>
    <row r="116" spans="1:5" x14ac:dyDescent="0.3">
      <c r="A116" s="6"/>
      <c r="B116" s="5"/>
      <c r="C116" s="5"/>
      <c r="D116" s="5"/>
      <c r="E116" s="6"/>
    </row>
    <row r="117" spans="1:5" x14ac:dyDescent="0.3">
      <c r="A117" s="6"/>
      <c r="B117" s="5"/>
      <c r="C117" s="5"/>
      <c r="D117" s="5"/>
      <c r="E117" s="6"/>
    </row>
    <row r="118" spans="1:5" x14ac:dyDescent="0.3">
      <c r="A118" s="6"/>
      <c r="B118" s="5"/>
      <c r="C118" s="5"/>
      <c r="D118" s="5"/>
      <c r="E118" s="6"/>
    </row>
    <row r="119" spans="1:5" x14ac:dyDescent="0.3">
      <c r="A119" s="6"/>
      <c r="B119" s="5"/>
      <c r="C119" s="5"/>
      <c r="D119" s="5"/>
      <c r="E119" s="6"/>
    </row>
    <row r="120" spans="1:5" x14ac:dyDescent="0.3">
      <c r="A120" s="6"/>
      <c r="B120" s="5"/>
      <c r="C120" s="5"/>
      <c r="D120" s="5"/>
      <c r="E120" s="6"/>
    </row>
    <row r="121" spans="1:5" x14ac:dyDescent="0.3">
      <c r="A121" s="6"/>
      <c r="B121" s="5"/>
      <c r="C121" s="5"/>
      <c r="D121" s="5"/>
      <c r="E121" s="6"/>
    </row>
    <row r="122" spans="1:5" x14ac:dyDescent="0.3">
      <c r="A122" s="6"/>
      <c r="B122" s="5"/>
      <c r="C122" s="5"/>
      <c r="D122" s="5"/>
      <c r="E122" s="6"/>
    </row>
    <row r="123" spans="1:5" x14ac:dyDescent="0.3">
      <c r="A123" s="6"/>
      <c r="B123" s="5"/>
      <c r="C123" s="5"/>
      <c r="D123" s="5"/>
      <c r="E123" s="6"/>
    </row>
    <row r="124" spans="1:5" x14ac:dyDescent="0.3">
      <c r="A124" s="6"/>
      <c r="B124" s="5"/>
      <c r="C124" s="5"/>
      <c r="D124" s="5"/>
      <c r="E124" s="6"/>
    </row>
    <row r="125" spans="1:5" x14ac:dyDescent="0.3">
      <c r="A125" s="6"/>
      <c r="B125" s="5"/>
      <c r="C125" s="5"/>
      <c r="D125" s="5"/>
      <c r="E125" s="6"/>
    </row>
    <row r="126" spans="1:5" x14ac:dyDescent="0.3">
      <c r="A126" s="6"/>
      <c r="B126" s="5"/>
      <c r="C126" s="5"/>
      <c r="D126" s="5"/>
      <c r="E126" s="6"/>
    </row>
    <row r="145" spans="1:6" ht="20.399999999999999" x14ac:dyDescent="0.3">
      <c r="A145" s="197" t="s">
        <v>359</v>
      </c>
      <c r="B145" s="197"/>
      <c r="C145" s="197"/>
      <c r="D145" s="197"/>
      <c r="E145" s="197"/>
      <c r="F145" s="3"/>
    </row>
    <row r="292" spans="1:6" ht="20.399999999999999" x14ac:dyDescent="0.3">
      <c r="A292" s="197" t="s">
        <v>360</v>
      </c>
      <c r="B292" s="197"/>
      <c r="C292" s="197"/>
      <c r="D292" s="197"/>
      <c r="E292" s="197"/>
      <c r="F292" s="3"/>
    </row>
    <row r="326" spans="1:6" ht="20.399999999999999" x14ac:dyDescent="0.3">
      <c r="A326" s="197" t="s">
        <v>363</v>
      </c>
      <c r="B326" s="197"/>
      <c r="C326" s="197"/>
      <c r="D326" s="197"/>
      <c r="E326" s="197"/>
      <c r="F326" s="3"/>
    </row>
    <row r="355" spans="1:6" ht="20.399999999999999" x14ac:dyDescent="0.3">
      <c r="A355" s="197" t="s">
        <v>385</v>
      </c>
      <c r="B355" s="197"/>
      <c r="C355" s="197"/>
      <c r="D355" s="197"/>
      <c r="E355" s="197"/>
      <c r="F355" s="3"/>
    </row>
    <row r="522" spans="1:5" x14ac:dyDescent="0.3">
      <c r="A522" s="6"/>
      <c r="B522" s="5"/>
      <c r="C522" s="5"/>
      <c r="D522" s="5"/>
      <c r="E522" s="6"/>
    </row>
    <row r="523" spans="1:5" x14ac:dyDescent="0.3">
      <c r="A523" s="6"/>
      <c r="B523" s="5"/>
      <c r="C523" s="5"/>
      <c r="D523" s="5"/>
      <c r="E523" s="6"/>
    </row>
    <row r="524" spans="1:5" x14ac:dyDescent="0.3">
      <c r="A524" s="6"/>
      <c r="B524" s="5"/>
      <c r="C524" s="5"/>
      <c r="D524" s="5"/>
      <c r="E524" s="6"/>
    </row>
    <row r="525" spans="1:5" x14ac:dyDescent="0.3">
      <c r="A525" s="6"/>
      <c r="B525" s="5"/>
      <c r="C525" s="5"/>
      <c r="D525" s="5"/>
      <c r="E525" s="6"/>
    </row>
    <row r="526" spans="1:5" x14ac:dyDescent="0.3">
      <c r="A526" s="6"/>
      <c r="B526" s="5"/>
      <c r="C526" s="5"/>
      <c r="D526" s="5"/>
      <c r="E526" s="6"/>
    </row>
    <row r="527" spans="1:5" x14ac:dyDescent="0.3">
      <c r="A527" s="6"/>
      <c r="B527" s="5"/>
      <c r="C527" s="5"/>
      <c r="D527" s="5"/>
      <c r="E527" s="6"/>
    </row>
    <row r="528" spans="1:5" x14ac:dyDescent="0.3">
      <c r="A528" s="6"/>
      <c r="B528" s="5"/>
      <c r="C528" s="5"/>
      <c r="D528" s="5"/>
      <c r="E528" s="6"/>
    </row>
    <row r="529" spans="1:5" x14ac:dyDescent="0.3">
      <c r="A529" s="6"/>
      <c r="B529" s="5"/>
      <c r="C529" s="5"/>
      <c r="D529" s="5"/>
      <c r="E529" s="6"/>
    </row>
  </sheetData>
  <mergeCells count="10">
    <mergeCell ref="A110:E110"/>
    <mergeCell ref="A145:E145"/>
    <mergeCell ref="A292:E292"/>
    <mergeCell ref="A326:E326"/>
    <mergeCell ref="A355:E355"/>
    <mergeCell ref="B1:D1"/>
    <mergeCell ref="A44:E44"/>
    <mergeCell ref="B2:D2"/>
    <mergeCell ref="A4:E4"/>
    <mergeCell ref="A19:E19"/>
  </mergeCells>
  <pageMargins left="0.7" right="0.7" top="0.75" bottom="0.75" header="0.3" footer="0.3"/>
  <pageSetup paperSize="9" scale="73"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C44AB1BB45554CA3D2F7211DF55760" ma:contentTypeVersion="15" ma:contentTypeDescription="Create a new document." ma:contentTypeScope="" ma:versionID="741a7a9b526720c73529201d18503836">
  <xsd:schema xmlns:xsd="http://www.w3.org/2001/XMLSchema" xmlns:xs="http://www.w3.org/2001/XMLSchema" xmlns:p="http://schemas.microsoft.com/office/2006/metadata/properties" xmlns:ns2="a5ad69cb-5008-4b7f-b39c-1b4c0dd0dac9" xmlns:ns3="4768bb74-8c54-414c-8d27-4b3db23361fe" targetNamespace="http://schemas.microsoft.com/office/2006/metadata/properties" ma:root="true" ma:fieldsID="f2e65edbf034bb5be7e1719bba714088" ns2:_="" ns3:_="">
    <xsd:import namespace="a5ad69cb-5008-4b7f-b39c-1b4c0dd0dac9"/>
    <xsd:import namespace="4768bb74-8c54-414c-8d27-4b3db23361f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d69cb-5008-4b7f-b39c-1b4c0dd0dac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67b207f-f0a6-4419-8a39-9cf15e119642}" ma:internalName="TaxCatchAll" ma:showField="CatchAllData" ma:web="a5ad69cb-5008-4b7f-b39c-1b4c0dd0da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68bb74-8c54-414c-8d27-4b3db23361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12c8092-f712-46f1-a229-6ec86b38432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768bb74-8c54-414c-8d27-4b3db23361fe">
      <Terms xmlns="http://schemas.microsoft.com/office/infopath/2007/PartnerControls"/>
    </lcf76f155ced4ddcb4097134ff3c332f>
    <TaxCatchAll xmlns="a5ad69cb-5008-4b7f-b39c-1b4c0dd0dac9" xsi:nil="true"/>
    <SharedWithUsers xmlns="a5ad69cb-5008-4b7f-b39c-1b4c0dd0dac9">
      <UserInfo>
        <DisplayName>Everyone_LtL Members</DisplayName>
        <AccountId>2652</AccountId>
        <AccountType/>
      </UserInfo>
    </SharedWithUsers>
    <MediaLengthInSeconds xmlns="4768bb74-8c54-414c-8d27-4b3db23361fe" xsi:nil="true"/>
    <_dlc_DocId xmlns="a5ad69cb-5008-4b7f-b39c-1b4c0dd0dac9">V4F3WHPP47DC-254568543-4681</_dlc_DocId>
    <_dlc_DocIdUrl xmlns="a5ad69cb-5008-4b7f-b39c-1b4c0dd0dac9">
      <Url>https://learningthroughlandscapes.sharepoint.com/sites/ExternalSharing/_layouts/15/DocIdRedir.aspx?ID=V4F3WHPP47DC-254568543-4681</Url>
      <Description>V4F3WHPP47DC-254568543-4681</Description>
    </_dlc_DocIdUrl>
  </documentManagement>
</p:properties>
</file>

<file path=customXml/item5.xml>��< ? x m l   v e r s i o n = " 1 . 0 "   e n c o d i n g = " u t f - 1 6 " ? > < D a t a M a s h u p   x m l n s = " h t t p : / / s c h e m a s . m i c r o s o f t . c o m / D a t a M a s h u p " > A A A A A B Y D A A B Q S w M E F A A C A A g A G G u G V q g 2 j e O m A A A A 9 g A A A B I A H A B D b 2 5 m a W c v U G F j a 2 F n Z S 5 4 b W w g o h g A K K A U A A A A A A A A A A A A A A A A A A A A A A A A A A A A h Y + x C s I w G I R f p W R v k k a R U t I U d H C x I A j i G t L Y B t u / 0 q S m 7 + b g I / k K V r T q 5 n h 3 3 8 H d / X r j 2 d D U w U V 3 1 r S Q o g h T F G h Q b W G g T F H v j m G M M s G 3 U p 1 k q Y M R B p s M 1 q S o c u 6 c E O K 9 x 3 6 G 2 6 4 k j N K I H P L N T l W 6 k a E B 6 y Q o j T 6 t 4 n 8 L C b 5 / j R E M R 9 E c x w u G K S e T y X M D X 4 C N e 5 / p j 8 l X f e 3 6 T g s N 4 X r J y S Q 5 e X 8 Q D 1 B L A w Q U A A I A C A A Y a 4 Z 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G u G V i i K R 7 g O A A A A E Q A A A B M A H A B G b 3 J t d W x h c y 9 T Z W N 0 a W 9 u M S 5 t I K I Y A C i g F A A A A A A A A A A A A A A A A A A A A A A A A A A A A C t O T S 7 J z M 9 T C I b Q h t Y A U E s B A i 0 A F A A C A A g A G G u G V q g 2 j e O m A A A A 9 g A A A B I A A A A A A A A A A A A A A A A A A A A A A E N v b m Z p Z y 9 Q Y W N r Y W d l L n h t b F B L A Q I t A B Q A A g A I A B h r h l Y P y u m r p A A A A O k A A A A T A A A A A A A A A A A A A A A A A P I A A A B b Q 2 9 u d G V u d F 9 U e X B l c 1 0 u e G 1 s U E s B A i 0 A F A A C A A g A G G u G 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B M n X O A / w E 1 I v m s v I k s M b + 4 A A A A A A g A A A A A A E G Y A A A A B A A A g A A A A g S 1 S G G v t B h u + m o h N Q x 2 3 7 8 p 4 i Y 0 P 8 / / U g 1 A f y o w Q v Z Q A A A A A D o A A A A A C A A A g A A A A k z m Q D j t M I V 1 U u 1 t n e e J i D F Q S b c k h N a v N 6 c 7 L / + + 0 4 p F Q A A A A k / 1 9 h y 5 k 9 h e 8 s i 4 S H Z u 5 F R / x A o T E N w T A I R 2 h h f 2 J X g u U X 5 S i A T X A 3 T L 2 Q S B o q Q z c b k U d f r V d h l f f E s l f B 2 t N W O i A e f E f W P A 8 6 r Q S K M 0 O H 4 F A A A A A p t y Y g i D O z D f k D s Y u O X o r J C t t m H x T z 9 3 U p Q t V s R 6 u Y z h T p m M a T u t / F X f I m T 0 1 U M x + w o q W Z d H J C P k a f t q J E s M v 6 g = = < / D a t a M a s h u p > 
</file>

<file path=customXml/itemProps1.xml><?xml version="1.0" encoding="utf-8"?>
<ds:datastoreItem xmlns:ds="http://schemas.openxmlformats.org/officeDocument/2006/customXml" ds:itemID="{A8E17D7B-7E1B-4B1C-A183-092200188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ad69cb-5008-4b7f-b39c-1b4c0dd0dac9"/>
    <ds:schemaRef ds:uri="4768bb74-8c54-414c-8d27-4b3db23361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4CEE0F-2DC7-42D2-B19B-0444B5006160}">
  <ds:schemaRefs>
    <ds:schemaRef ds:uri="http://schemas.microsoft.com/sharepoint/v3/contenttype/forms"/>
  </ds:schemaRefs>
</ds:datastoreItem>
</file>

<file path=customXml/itemProps3.xml><?xml version="1.0" encoding="utf-8"?>
<ds:datastoreItem xmlns:ds="http://schemas.openxmlformats.org/officeDocument/2006/customXml" ds:itemID="{7AFA2B6B-8AB9-4B62-BDAC-5C1E904E01AD}">
  <ds:schemaRefs>
    <ds:schemaRef ds:uri="http://schemas.microsoft.com/sharepoint/events"/>
  </ds:schemaRefs>
</ds:datastoreItem>
</file>

<file path=customXml/itemProps4.xml><?xml version="1.0" encoding="utf-8"?>
<ds:datastoreItem xmlns:ds="http://schemas.openxmlformats.org/officeDocument/2006/customXml" ds:itemID="{2D723A7C-5F0E-4508-88AF-DAB9D5E2EA5A}">
  <ds:schemaRefs>
    <ds:schemaRef ds:uri="http://purl.org/dc/terms/"/>
    <ds:schemaRef ds:uri="http://schemas.microsoft.com/office/2006/documentManagement/types"/>
    <ds:schemaRef ds:uri="http://schemas.microsoft.com/sharepoint/v4"/>
    <ds:schemaRef ds:uri="a4bea9c4-ccc2-49dd-926e-c21d9cb0e569"/>
    <ds:schemaRef ds:uri="http://purl.org/dc/elements/1.1/"/>
    <ds:schemaRef ds:uri="http://schemas.microsoft.com/office/infopath/2007/PartnerControls"/>
    <ds:schemaRef ds:uri="http://schemas.openxmlformats.org/package/2006/metadata/core-properties"/>
    <ds:schemaRef ds:uri="73744d05-9b28-4561-9e17-f0869cdae012"/>
    <ds:schemaRef ds:uri="http://schemas.microsoft.com/office/2006/metadata/properties"/>
    <ds:schemaRef ds:uri="http://www.w3.org/XML/1998/namespace"/>
    <ds:schemaRef ds:uri="http://purl.org/dc/dcmitype/"/>
    <ds:schemaRef ds:uri="4768bb74-8c54-414c-8d27-4b3db23361fe"/>
    <ds:schemaRef ds:uri="a5ad69cb-5008-4b7f-b39c-1b4c0dd0dac9"/>
  </ds:schemaRefs>
</ds:datastoreItem>
</file>

<file path=customXml/itemProps5.xml><?xml version="1.0" encoding="utf-8"?>
<ds:datastoreItem xmlns:ds="http://schemas.openxmlformats.org/officeDocument/2006/customXml" ds:itemID="{0514EB1A-3F01-4AD5-98D9-C0BCD91AC3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Policy &amp; Practice</vt:lpstr>
      <vt:lpstr>Nature &amp; Sustainability</vt:lpstr>
      <vt:lpstr>Temperature Management</vt:lpstr>
      <vt:lpstr>Water Management</vt:lpstr>
      <vt:lpstr>Carbon Management</vt:lpstr>
      <vt:lpstr>Air Quality</vt:lpstr>
      <vt:lpstr>Results</vt:lpstr>
      <vt:lpstr>'Air Quality'!Print_Area</vt:lpstr>
      <vt:lpstr>'Carbon Management'!Print_Area</vt:lpstr>
      <vt:lpstr>Introduction!Print_Area</vt:lpstr>
      <vt:lpstr>'Nature &amp; Sustainability'!Print_Area</vt:lpstr>
      <vt:lpstr>'Policy &amp; Practice'!Print_Area</vt:lpstr>
      <vt:lpstr>Results!Print_Area</vt:lpstr>
      <vt:lpstr>'Temperature Management'!Print_Area</vt:lpstr>
      <vt:lpstr>'Water Management'!Print_Area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Robinson</dc:creator>
  <cp:keywords/>
  <dc:description/>
  <cp:lastModifiedBy>Matt Robinson</cp:lastModifiedBy>
  <cp:revision/>
  <cp:lastPrinted>2024-11-26T13:47:20Z</cp:lastPrinted>
  <dcterms:created xsi:type="dcterms:W3CDTF">2023-04-04T15:05:22Z</dcterms:created>
  <dcterms:modified xsi:type="dcterms:W3CDTF">2024-11-27T13:20:48Z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0x010100DCC44AB1BB45554CA3D2F7211DF55760</vt:lpwstr>
  </property>
  <property fmtid="{D5CDD505-2E9C-101B-9397-08002B2CF9AE}" pid="3" name="MediaServiceImageTags">
    <vt:lpwstr/>
  </property>
  <property fmtid="{D5CDD505-2E9C-101B-9397-08002B2CF9AE}" pid="4" name="_dlc_DocIdItemGuid">
    <vt:lpwstr>37795f48-4296-4a56-a15d-31025221989c</vt:lpwstr>
  </property>
  <property fmtid="{D5CDD505-2E9C-101B-9397-08002B2CF9AE}" pid="5" name="Order">
    <vt:r8>462000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