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learningthroughlandscapes-my.sharepoint.com/personal/medwards_ltl_org_uk/Documents/Desktop/CRSG/"/>
    </mc:Choice>
  </mc:AlternateContent>
  <xr:revisionPtr revIDLastSave="3" documentId="8_{E24B3475-740E-4005-A81E-C44CF57D5EF8}" xr6:coauthVersionLast="47" xr6:coauthVersionMax="47" xr10:uidLastSave="{3A862CD2-5FCF-46CE-98DB-87DACB4818F8}"/>
  <bookViews>
    <workbookView xWindow="-108" yWindow="-108" windowWidth="23256" windowHeight="12576" xr2:uid="{42136F6E-F27B-4847-9E8D-65E9700451C5}"/>
  </bookViews>
  <sheets>
    <sheet name="Survey" sheetId="1" r:id="rId1"/>
  </sheets>
  <definedNames>
    <definedName name="_xlnm.Print_Area" localSheetId="0">Survey!$B$1:$E$149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0" i="1" l="1"/>
  <c r="C310" i="1" s="1"/>
  <c r="E310" i="1" s="1"/>
  <c r="D338" i="1"/>
  <c r="C372" i="1" a="1"/>
  <c r="C372" i="1" s="1"/>
  <c r="C368" i="1" a="1"/>
  <c r="C368" i="1" s="1"/>
  <c r="C348" i="1" a="1"/>
  <c r="C348" i="1" s="1"/>
  <c r="D344" i="1"/>
  <c r="F344" i="1" s="1"/>
  <c r="E343" i="1"/>
  <c r="D343" i="1"/>
  <c r="D342" i="1"/>
  <c r="F342" i="1" s="1"/>
  <c r="D341" i="1"/>
  <c r="F341" i="1" s="1"/>
  <c r="E338" i="1"/>
  <c r="D339" i="1"/>
  <c r="F339" i="1" s="1"/>
  <c r="D336" i="1"/>
  <c r="F336" i="1" s="1"/>
  <c r="D335" i="1"/>
  <c r="F335" i="1" s="1"/>
  <c r="D334" i="1"/>
  <c r="F334" i="1" s="1"/>
  <c r="D333" i="1"/>
  <c r="F333" i="1" s="1"/>
  <c r="D332" i="1"/>
  <c r="F332" i="1" s="1"/>
  <c r="D331" i="1"/>
  <c r="F331" i="1" s="1"/>
  <c r="D330" i="1"/>
  <c r="F330" i="1" s="1"/>
  <c r="D329" i="1"/>
  <c r="F329" i="1" s="1"/>
  <c r="D328" i="1"/>
  <c r="F328" i="1" s="1"/>
  <c r="D327" i="1"/>
  <c r="F327" i="1" s="1"/>
  <c r="D326" i="1"/>
  <c r="F326" i="1" s="1"/>
  <c r="D325" i="1"/>
  <c r="F325" i="1" s="1"/>
  <c r="D324" i="1"/>
  <c r="F324" i="1" s="1"/>
  <c r="D323" i="1"/>
  <c r="F323" i="1" s="1"/>
  <c r="D322" i="1"/>
  <c r="F322" i="1" s="1"/>
  <c r="D321" i="1"/>
  <c r="E321" i="1"/>
  <c r="D320" i="1"/>
  <c r="F320" i="1" s="1"/>
  <c r="D319" i="1"/>
  <c r="F319" i="1" s="1"/>
  <c r="B300" i="1"/>
  <c r="C300" i="1" s="1"/>
  <c r="E300" i="1" s="1"/>
  <c r="D300" i="1"/>
  <c r="B301" i="1"/>
  <c r="C301" i="1" s="1"/>
  <c r="E301" i="1" s="1"/>
  <c r="D301" i="1"/>
  <c r="B302" i="1"/>
  <c r="C302" i="1" s="1"/>
  <c r="E302" i="1" s="1"/>
  <c r="D302" i="1"/>
  <c r="B303" i="1"/>
  <c r="C303" i="1" s="1"/>
  <c r="E303" i="1" s="1"/>
  <c r="D303" i="1"/>
  <c r="B304" i="1"/>
  <c r="C304" i="1" s="1"/>
  <c r="E304" i="1" s="1"/>
  <c r="D304" i="1"/>
  <c r="B305" i="1"/>
  <c r="C305" i="1" s="1"/>
  <c r="E305" i="1" s="1"/>
  <c r="D305" i="1"/>
  <c r="B306" i="1"/>
  <c r="C306" i="1" s="1"/>
  <c r="E306" i="1" s="1"/>
  <c r="D306" i="1"/>
  <c r="B307" i="1"/>
  <c r="C307" i="1" s="1"/>
  <c r="E307" i="1" s="1"/>
  <c r="D307" i="1"/>
  <c r="B308" i="1"/>
  <c r="C308" i="1" s="1"/>
  <c r="E308" i="1" s="1"/>
  <c r="B309" i="1"/>
  <c r="C309" i="1" s="1"/>
  <c r="E309" i="1" s="1"/>
  <c r="D309" i="1"/>
  <c r="D310" i="1"/>
  <c r="D55" i="1"/>
  <c r="F338" i="1" l="1"/>
  <c r="D368" i="1" s="1" a="1"/>
  <c r="D368" i="1" s="1"/>
  <c r="F343" i="1"/>
  <c r="D372" i="1" s="1" a="1"/>
  <c r="D372" i="1" s="1"/>
  <c r="F321" i="1"/>
  <c r="D348" i="1" s="1" a="1"/>
  <c r="D348" i="1" l="1"/>
  <c r="E348" i="1" s="1" a="1"/>
  <c r="E348" i="1" s="1"/>
  <c r="E367" i="1" a="1"/>
  <c r="E367" i="1" s="1"/>
  <c r="E349" i="1" a="1"/>
  <c r="E349" i="1" s="1"/>
  <c r="E351" i="1" a="1"/>
  <c r="E351" i="1" s="1"/>
  <c r="E366" i="1" a="1"/>
  <c r="E366" i="1" s="1"/>
  <c r="E365" i="1" a="1"/>
  <c r="E365" i="1" s="1"/>
  <c r="E364" i="1" a="1"/>
  <c r="E364" i="1" s="1"/>
  <c r="E363" i="1" a="1"/>
  <c r="E363" i="1" s="1"/>
  <c r="E362" i="1" a="1"/>
  <c r="E362" i="1" s="1"/>
  <c r="E361" i="1" a="1"/>
  <c r="E361" i="1" s="1"/>
  <c r="E352" i="1" a="1"/>
  <c r="E352" i="1" s="1"/>
  <c r="E360" i="1" a="1"/>
  <c r="E360" i="1" s="1"/>
  <c r="E354" i="1" a="1"/>
  <c r="E354" i="1" s="1"/>
  <c r="E359" i="1" a="1"/>
  <c r="E359" i="1" s="1"/>
  <c r="E353" i="1" a="1"/>
  <c r="E353" i="1" s="1"/>
  <c r="E356" i="1" a="1"/>
  <c r="E356" i="1" s="1"/>
  <c r="E350" i="1" a="1"/>
  <c r="E350" i="1" s="1"/>
  <c r="E355" i="1" a="1"/>
  <c r="E355"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<sst xmlns="http://schemas.openxmlformats.org/spreadsheetml/2006/main" count="200" uniqueCount="162">
  <si>
    <t>School Grounds Climate Survey</t>
  </si>
  <si>
    <t>This survey is intended to stimulate discussion and awareness around developing a Climate Ready School Ground. It is not intended to be exhaustive or dictate your priorities. The intention is to provide a learning opportunity and highlight resources which can help you develop your space to be more climate resilient, while also providing a rich curricular linked learning opportunity.</t>
  </si>
  <si>
    <r>
      <rPr>
        <b/>
        <sz val="14"/>
        <color rgb="FF000000"/>
        <rFont val="Calibri"/>
        <scheme val="minor"/>
      </rPr>
      <t>How to use the survey:</t>
    </r>
    <r>
      <rPr>
        <sz val="14"/>
        <color rgb="FF000000"/>
        <rFont val="Calibri"/>
        <scheme val="minor"/>
      </rPr>
      <t xml:space="preserve"> this survey is best undertaken with a group of learners and adults from the school - different views and experiences are important. Do also undertake the survey with a map in hand and while moving around the school grounds. Pupils often know 'secret' areas, and it can also jog memories around what happens on a windy, wet, or hot day in the grounds.</t>
    </r>
  </si>
  <si>
    <r>
      <t>To complete the survey, enter a score for each statement (</t>
    </r>
    <r>
      <rPr>
        <b/>
        <sz val="14"/>
        <color rgb="FF000000"/>
        <rFont val="Calibri"/>
        <scheme val="minor"/>
      </rPr>
      <t>0 = you disagree, 3 = you strongly agree</t>
    </r>
    <r>
      <rPr>
        <sz val="14"/>
        <color rgb="FF000000"/>
        <rFont val="Calibri"/>
        <scheme val="minor"/>
      </rPr>
      <t>). You can enter your results directly in the digital version of the survey or complete the survey on paper before entering the results back in the classroom.</t>
    </r>
  </si>
  <si>
    <t>Further down on 'Results' you will find a graph of where you are currently with regards having a Climate Ready School Grounds. It is important to be realistic in what you can achieve, and most schools will choose to focus on only a few areas.</t>
  </si>
  <si>
    <t>After completing this survey and gathering the results, do engage with the pupils and other staff about what you have learned, and agree what your priorities and plans are. This survey is as much about your practice as an educator and the learning experience your pupils have as it is about adapting our schools' outdoor spaces to better prepare for a changing climate.</t>
  </si>
  <si>
    <r>
      <rPr>
        <u/>
        <sz val="14"/>
        <color rgb="FF0563C1"/>
        <rFont val="Calibri"/>
      </rPr>
      <t>Visit the Climate Ready School Grounds webpage</t>
    </r>
    <r>
      <rPr>
        <sz val="14"/>
        <color rgb="FF000000"/>
        <rFont val="Calibri"/>
      </rPr>
      <t xml:space="preserve"> to download the workshops related to this survey, and don't forget to share your activities with us on social media!</t>
    </r>
  </si>
  <si>
    <t>Score (0 = Disagree, -3 = Strongly Agree)</t>
  </si>
  <si>
    <t>Your notes</t>
  </si>
  <si>
    <t>Wind Stress</t>
  </si>
  <si>
    <t>We have areas of the grounds which are windy on many days through the year</t>
  </si>
  <si>
    <t>We have areas of the grounds which are usually sheltered from the wind</t>
  </si>
  <si>
    <t>We have trees, shrubs or hedges planted around our boundaries</t>
  </si>
  <si>
    <t>We have trees, shrubs#, or hedges planted close to our building (within 5 metres)</t>
  </si>
  <si>
    <t>We have had shrubs or trees damaged by winds within the last 5 years</t>
  </si>
  <si>
    <t>Our buildings have been damaged by high winds within the last 5 years</t>
  </si>
  <si>
    <t>We plan on planting trees, hedges, or shrubs in a location which will shelter the school grounds or building</t>
  </si>
  <si>
    <t>Heat Stress</t>
  </si>
  <si>
    <r>
      <rPr>
        <sz val="14"/>
        <color rgb="FF000000"/>
        <rFont val="Lucida Sans"/>
      </rPr>
      <t xml:space="preserve">We have areas of the </t>
    </r>
    <r>
      <rPr>
        <b/>
        <sz val="14"/>
        <color rgb="FF000000"/>
        <rFont val="Lucida Sans"/>
      </rPr>
      <t xml:space="preserve">grounds </t>
    </r>
    <r>
      <rPr>
        <sz val="14"/>
        <color rgb="FF000000"/>
        <rFont val="Lucida Sans"/>
      </rPr>
      <t>which get very hot in the summer, through being in the full sun</t>
    </r>
  </si>
  <si>
    <r>
      <t xml:space="preserve">We have areas of the </t>
    </r>
    <r>
      <rPr>
        <b/>
        <sz val="14"/>
        <color theme="1"/>
        <rFont val="Lucida Sans"/>
        <family val="2"/>
      </rPr>
      <t>grounds</t>
    </r>
    <r>
      <rPr>
        <sz val="14"/>
        <color theme="1"/>
        <rFont val="Lucida Sans"/>
        <family val="2"/>
      </rPr>
      <t xml:space="preserve"> which are well shaded by the building through the summer.</t>
    </r>
  </si>
  <si>
    <r>
      <rPr>
        <sz val="14"/>
        <color rgb="FF000000"/>
        <rFont val="Lucida Sans"/>
      </rPr>
      <t xml:space="preserve">We have areas of the </t>
    </r>
    <r>
      <rPr>
        <b/>
        <sz val="14"/>
        <color rgb="FF000000"/>
        <rFont val="Lucida Sans"/>
      </rPr>
      <t>grounds</t>
    </r>
    <r>
      <rPr>
        <sz val="14"/>
        <color rgb="FF000000"/>
        <rFont val="Lucida Sans"/>
      </rPr>
      <t xml:space="preserve"> which are well shaded by trees or shrubs through the summer</t>
    </r>
  </si>
  <si>
    <r>
      <rPr>
        <sz val="14"/>
        <color rgb="FF000000"/>
        <rFont val="Lucida Sans"/>
      </rPr>
      <t>We have areas of the</t>
    </r>
    <r>
      <rPr>
        <b/>
        <sz val="14"/>
        <color rgb="FF000000"/>
        <rFont val="Lucida Sans"/>
      </rPr>
      <t xml:space="preserve"> building</t>
    </r>
    <r>
      <rPr>
        <sz val="14"/>
        <color rgb="FF000000"/>
        <rFont val="Lucida Sans"/>
      </rPr>
      <t xml:space="preserve"> which are shaded by trees or shrubs through the summer</t>
    </r>
  </si>
  <si>
    <r>
      <t xml:space="preserve">The outdoor </t>
    </r>
    <r>
      <rPr>
        <b/>
        <sz val="14"/>
        <color theme="1"/>
        <rFont val="Lucida Sans"/>
        <family val="2"/>
      </rPr>
      <t>surfaces</t>
    </r>
    <r>
      <rPr>
        <sz val="14"/>
        <color theme="1"/>
        <rFont val="Lucida Sans"/>
        <family val="2"/>
      </rPr>
      <t xml:space="preserve"> in our school can overheat and can be too hot to touch</t>
    </r>
  </si>
  <si>
    <t>Some of the indoor area of our building overheats in the summer, or requires air conditioning</t>
  </si>
  <si>
    <t>We have green walls or green roofs on our buildings.</t>
  </si>
  <si>
    <t>We have running water through areas of our grounds, even in summer</t>
  </si>
  <si>
    <t>We have temporary shades such as sun sails, tarps, or sheets we can put up in the summer</t>
  </si>
  <si>
    <t>We have seating or gathering areas which are sheltered from the full sun and are cooler in summer</t>
  </si>
  <si>
    <t>We plan on creating temporary shades such as sun sails, tarps, or sheets we can put up in the summer</t>
  </si>
  <si>
    <t>Cold Stress</t>
  </si>
  <si>
    <t>We have areas of our grounds which feel colder than the rest of the site</t>
  </si>
  <si>
    <t>We have areas of our site where frost or ice can sit for longer</t>
  </si>
  <si>
    <t>We have areas of the grounds where frost, snow or ice rarely forms, even on a sub-zero temperature day</t>
  </si>
  <si>
    <t>Some areas of our building struggle to stay warm on a cold day</t>
  </si>
  <si>
    <t>We have green walls or green roofs on our buildings</t>
  </si>
  <si>
    <t>We have seating or gathering areas which are more sheltered on a cold day</t>
  </si>
  <si>
    <t>Biodiversity and Ecosystems</t>
  </si>
  <si>
    <t>Using a satellite map, please estimate in percentages. Bing Maps offers the best detail in aerial photo mode.</t>
  </si>
  <si>
    <t>Percentage</t>
  </si>
  <si>
    <t>What area of ground is covered by your building?</t>
  </si>
  <si>
    <t>What area of ground is hard surfaces such as plastic grass or rubber mattings?</t>
  </si>
  <si>
    <t>What area of ground is mown grass - e.g. sports pitches?</t>
  </si>
  <si>
    <t>What area of ground is for growing food or formal gardens?</t>
  </si>
  <si>
    <t>What area of ground is covered by trees, shrubs, or hedges?</t>
  </si>
  <si>
    <t>What area of ground is covered by long grass or meadow?</t>
  </si>
  <si>
    <t>We have items such as bug homes, bat boxes, or hedgehog homes</t>
  </si>
  <si>
    <t>We have areas which are maintained 'wild' with minimal or careful human access.</t>
  </si>
  <si>
    <t xml:space="preserve">We have water features such as ponds, streams or wetland </t>
  </si>
  <si>
    <t>We have log piles or areas of deadwood to encourage insects</t>
  </si>
  <si>
    <t>We encourage birdlife through providing of bird boxes, tables, or baths</t>
  </si>
  <si>
    <t>Chemicals such weedkillers, pesticides or herbicides are used on our site regularly</t>
  </si>
  <si>
    <t>We have a biodiversity action plan for our site</t>
  </si>
  <si>
    <t>Water Management - excess rain</t>
  </si>
  <si>
    <t>We have a stream or river, or have running water on the site when it rains</t>
  </si>
  <si>
    <t>We have an area which water pools (large puddle or even pond) when it rains, but it disappears afterwards</t>
  </si>
  <si>
    <t>We have areas of the school grounds which remain wet or muddy after rain, hindering use of some spaces</t>
  </si>
  <si>
    <t>Water floods or flows uncontrollably ONTO our site during rainfall</t>
  </si>
  <si>
    <t>Water floods or flows uncontrollably OFF our site during rainfall</t>
  </si>
  <si>
    <t>We have areas where water remains after it has stopped raining, such as a pond or SUDS</t>
  </si>
  <si>
    <t>Our downpipes from the school roof drain into rain gardens, water butts, swales, or similar</t>
  </si>
  <si>
    <t>Water Management - drought</t>
  </si>
  <si>
    <t>Our school has areas which are dry and dusty for more than a month in the summer</t>
  </si>
  <si>
    <t>We have plants or trees which have died or are damaged in the summer, due to lack of water</t>
  </si>
  <si>
    <t>We have deep grass/meadow areas or mulch/gravel covered soil around our trees, shrubs, and plants</t>
  </si>
  <si>
    <t>We have a source of water other than mains water, to water our gardens or grounds with, in the summer</t>
  </si>
  <si>
    <t>We have bog garden(s), ponds, or swales which retain more water on our site, allowing it to slowly be used.</t>
  </si>
  <si>
    <t>Our local area has hosepipe bans or other restrictions on water use during the summer</t>
  </si>
  <si>
    <t>We have a water management plan for our site</t>
  </si>
  <si>
    <t>Carbon Management</t>
  </si>
  <si>
    <t xml:space="preserve">There are a good number of trees of different species and ages </t>
  </si>
  <si>
    <t>There is a good number of shrubs of different species and ages</t>
  </si>
  <si>
    <t>There are areas of rough and long grass, meadows, or areas of wild plants which we do not mow regularly</t>
  </si>
  <si>
    <t>There are a variety of hedges all around the school site, not just boundaries</t>
  </si>
  <si>
    <t>We create our own compost on site - from landscape clippings, leaves etc.</t>
  </si>
  <si>
    <t>Our school grounds are over 90% hard suface such as asphalt, astro turf or safety surfaces</t>
  </si>
  <si>
    <t>We have an action plan to increase trees, shrubs, long grass, meadows, and hedges around our site, as a way of sequestrating carbon</t>
  </si>
  <si>
    <t>Air Quality</t>
  </si>
  <si>
    <t>We have plants, shrubs, hedges, or trees immediately next to sources of pollution (e.g on the verge next to a road, but outside the school site)</t>
  </si>
  <si>
    <t>We have barriers such as a hedge or shrubs on the boundary, which could help block out sources of pollution next to the site</t>
  </si>
  <si>
    <t>We have NO sources of pollution on site (such as a boiler flue) at head level or below</t>
  </si>
  <si>
    <t>We have more trees, shrubs, and hedges around the site, but not on the boundary.</t>
  </si>
  <si>
    <t>We are next to significant sources of pollution from traffic - such as a busy road or intersection</t>
  </si>
  <si>
    <t>We have sources of pollution such as factories or heating systems near to our site.</t>
  </si>
  <si>
    <t>We have an air quality plan which both reduces our school sources of air pollution, which includes a planting scheme to reduce the pollution which gets onto our site</t>
  </si>
  <si>
    <t>Learning, Play and Community</t>
  </si>
  <si>
    <t>We use the grounds for outdoor learning on a regular basis - most days someone is outdoors for a lesson</t>
  </si>
  <si>
    <t>We have one or more sheltered outdoor gathering space for classes to use or pupils to socialise in</t>
  </si>
  <si>
    <t>We partner with other organisations or individuals to support your outdoor learning and play</t>
  </si>
  <si>
    <t>We partner with other organisations or individuals who have knowledge or expertise around climate change issues</t>
  </si>
  <si>
    <t>Our grounds used for every breaktime, even in damp, hot, cold, or windy weather</t>
  </si>
  <si>
    <t>We cancel our outdoor breaktimes due to hot weather more than twice a year</t>
  </si>
  <si>
    <t>We cancel our outdoor breaktimes due wet weather more than twice a year</t>
  </si>
  <si>
    <t>We cancel our outdoor breaktime due to high winds more than twice a year</t>
  </si>
  <si>
    <t>We welcome children to play in the school grounds after hours</t>
  </si>
  <si>
    <t>The community use the space by arrangement in an evening or weekend (e.g. renting out pitches)</t>
  </si>
  <si>
    <t>The community freely use the space in an evening or weekend for play and socialising</t>
  </si>
  <si>
    <t>Our grounds are more sheletered from sun, wind, rain, or cold than the surrounding area</t>
  </si>
  <si>
    <t>Our grounds are closed after school and not used by the community or our familes out of hours.</t>
  </si>
  <si>
    <t>We have a plan to communicate around Climate Ready School Grounds with parents and guardians.</t>
  </si>
  <si>
    <t>Site: sustainablity features</t>
  </si>
  <si>
    <t>There is ample seating in different areas of the ground and for different sizes of group, including seating with shelter from heat, wind, or rain</t>
  </si>
  <si>
    <t>There is ample provision for secure cycle and scooter storage</t>
  </si>
  <si>
    <t>We have an active travel policy and action plan</t>
  </si>
  <si>
    <t xml:space="preserve">There are good composting facilities </t>
  </si>
  <si>
    <t>There are enough outdoor litter bins located in the right places</t>
  </si>
  <si>
    <t>We have renewable energy features of some kind</t>
  </si>
  <si>
    <t>There are good facilities for growing food in the grounds</t>
  </si>
  <si>
    <t>There is a good range of fruit trees or bushes, and we use the fruit</t>
  </si>
  <si>
    <t>We have none of the sustainability features listed above</t>
  </si>
  <si>
    <t>How do children feel in the space?</t>
  </si>
  <si>
    <t>No Score</t>
  </si>
  <si>
    <t>Notes: what do the children or young people tell you?</t>
  </si>
  <si>
    <t>What are your favrouite spaces on a hot day?</t>
  </si>
  <si>
    <t>What are your favrouite spaces on a wet day?</t>
  </si>
  <si>
    <t>What are your favourite spaces on a cold day?</t>
  </si>
  <si>
    <t>What are your favourite spaces on a windy day?</t>
  </si>
  <si>
    <t>What areas do you use for outdoor learning lessons?</t>
  </si>
  <si>
    <t>What does your entrance say about your school?</t>
  </si>
  <si>
    <t>Our Practice - for school staff to answer.</t>
  </si>
  <si>
    <t>Most of our teachers are trained and feel confident to make use of our school grounds for outdoor learning</t>
  </si>
  <si>
    <t>All our break supervision staff are trained and feel confident to support great play in the school</t>
  </si>
  <si>
    <t>We have an outdoor learning policy</t>
  </si>
  <si>
    <t>We have a play policy</t>
  </si>
  <si>
    <t>We have a climate action and mitigation policy</t>
  </si>
  <si>
    <t xml:space="preserve">Our pupils are actively involved in designing and creating school grounds improvements </t>
  </si>
  <si>
    <t xml:space="preserve">A range of staff members, both teaching and non-teaching, are actively involved in designing and creating school grounds improvements </t>
  </si>
  <si>
    <t>We relate our play, learning, and various action plans to the Global Goals for Sustainable Development</t>
  </si>
  <si>
    <t>We are sharing our climate action work with parents and invite them to contribute time and skills</t>
  </si>
  <si>
    <t>We have sustained all our efforts in the school grounds before. Existing features are maintained, used and loved.</t>
  </si>
  <si>
    <t>We have none of the above in place</t>
  </si>
  <si>
    <t>We have a specialist member of staff or provider who delivers all or most of our outdoor learning</t>
  </si>
  <si>
    <t>Results</t>
  </si>
  <si>
    <t xml:space="preserve">These graphs are intended as indicators, not as detailed insight or a 'correct' view. The process of filling in the survey is important in stimulating ideas and thoughts. Please also note that some areas are scored differently from what you may imagine - for example we recommend all staff are trained and supported to lead outdoor learning and climate work rather than have one person with sole responsibility. </t>
  </si>
  <si>
    <t xml:space="preserve">Below are the calculations for the spreadsheet and graphs - scroll down. You can unhide the rows to see or edit the calculations. </t>
  </si>
  <si>
    <t>Calculations</t>
  </si>
  <si>
    <t>Weighting</t>
  </si>
  <si>
    <t>Score</t>
  </si>
  <si>
    <t>Weighted Score</t>
  </si>
  <si>
    <t>Standardised Score</t>
  </si>
  <si>
    <t>Curriculum, Culture and Community</t>
  </si>
  <si>
    <t>Drop Down Box Data Validation</t>
  </si>
  <si>
    <t>Technical Area</t>
  </si>
  <si>
    <t>Calculations for Each Section</t>
  </si>
  <si>
    <t>Total Score</t>
  </si>
  <si>
    <t>Total Points Available for this Section - negative features give negative score</t>
  </si>
  <si>
    <t>Create a percentage score to carry to the graphs</t>
  </si>
  <si>
    <t xml:space="preserve">Wind Stress </t>
  </si>
  <si>
    <t xml:space="preserve">Heat Stress </t>
  </si>
  <si>
    <t>Other Features</t>
  </si>
  <si>
    <t>Site: sustainablity features we have</t>
  </si>
  <si>
    <t>We do not have other sustainability features</t>
  </si>
  <si>
    <t>Our practice and policy for change</t>
  </si>
  <si>
    <t>Staff Knowlegde, Confidence and Training</t>
  </si>
  <si>
    <t>Staff who are not trained, knowledgeable or confident</t>
  </si>
  <si>
    <t>Our Planning &amp; Policy for Change</t>
  </si>
  <si>
    <t>Planning &amp; Policy Needed</t>
  </si>
  <si>
    <t>Technical Areas for Climate Ready School Grounds</t>
  </si>
  <si>
    <t>Technical Areas Solutions</t>
  </si>
  <si>
    <t>Technical Areas Issues</t>
  </si>
  <si>
    <t>Wider Sustainability Features</t>
  </si>
  <si>
    <t>Policy and Practice for change</t>
  </si>
  <si>
    <t>Return to scoring from 0-3 (0 = poor or no, 3 = good or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</si>
</sst>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Lucida Sans"/>
      <family val="2"/>
    </font>
    <font>
      <b/>
      <sz val="11"/>
      <color theme="1"/>
      <name val="Lucida Sans"/>
      <family val="2"/>
    </font>
    <font>
      <sz val="11"/>
      <name val="Lucida Sans"/>
      <family val="2"/>
    </font>
    <font>
      <sz val="14"/>
      <name val="Lucida Sans"/>
      <family val="2"/>
    </font>
    <font>
      <sz val="12"/>
      <color theme="1"/>
      <name val="Lucida Sans"/>
      <family val="2"/>
    </font>
    <font>
      <sz val="12"/>
      <name val="Lucida Sans"/>
      <family val="2"/>
    </font>
    <font>
      <sz val="8"/>
      <name val="Lucida Sans"/>
      <family val="2"/>
    </font>
    <font>
      <sz val="11"/>
      <color theme="1"/>
      <name val="Calibri"/>
      <family val="2"/>
      <scheme val="minor"/>
    </font>
    <font>
      <sz val="11"/>
      <color theme="0"/>
      <name val="Lucida Sans"/>
      <family val="2"/>
    </font>
    <font>
      <sz val="10"/>
      <name val="Lucida Sans"/>
      <family val="2"/>
    </font>
    <font>
      <sz val="10"/>
      <color theme="1"/>
      <name val="Lucida Sans"/>
      <family val="2"/>
    </font>
    <font>
      <sz val="8"/>
      <color theme="1"/>
      <name val="Lucida Sans"/>
      <family val="2"/>
    </font>
    <font>
      <sz val="14"/>
      <color theme="1"/>
      <name val="Lucida Sans"/>
      <family val="2"/>
    </font>
    <font>
      <b/>
      <sz val="14"/>
      <color theme="1"/>
      <name val="Lucida Sans"/>
      <family val="2"/>
    </font>
    <font>
      <i/>
      <sz val="14"/>
      <color theme="1"/>
      <name val="Lucida Sans"/>
      <family val="2"/>
    </font>
    <font>
      <b/>
      <sz val="10"/>
      <color theme="1"/>
      <name val="Lucida Sans"/>
      <family val="2"/>
    </font>
    <font>
      <sz val="26"/>
      <color theme="1"/>
      <name val="Lucida Sans"/>
      <family val="2"/>
    </font>
    <font>
      <sz val="28"/>
      <color theme="0"/>
      <name val="Lucida Sans"/>
      <family val="2"/>
    </font>
    <font>
      <b/>
      <sz val="36"/>
      <color theme="1"/>
      <name val="Lucida Sans"/>
      <family val="2"/>
    </font>
    <font>
      <sz val="14"/>
      <color theme="0"/>
      <name val="Lucida Sans"/>
      <family val="2"/>
    </font>
    <font>
      <u/>
      <sz val="11"/>
      <color theme="10"/>
      <name val="Calibri"/>
      <family val="2"/>
      <scheme val="minor"/>
    </font>
    <font>
      <sz val="12"/>
      <color theme="1"/>
      <name val="Calibri"/>
      <family val="2"/>
      <charset val="1"/>
    </font>
    <font>
      <u/>
      <sz val="14"/>
      <color theme="10"/>
      <name val="Calibri"/>
      <family val="2"/>
      <scheme val="minor"/>
    </font>
    <font>
      <sz val="14"/>
      <color rgb="FF000000"/>
      <name val="Calibri"/>
      <scheme val="minor"/>
    </font>
    <font>
      <sz val="14"/>
      <color theme="1"/>
      <name val="Calibri"/>
      <scheme val="minor"/>
    </font>
    <font>
      <b/>
      <sz val="14"/>
      <color rgb="FF000000"/>
      <name val="Calibri"/>
      <scheme val="minor"/>
    </font>
    <font>
      <sz val="14"/>
      <color rgb="FF000000"/>
      <name val="Calibri"/>
    </font>
    <font>
      <u/>
      <sz val="14"/>
      <color rgb="FF0563C1"/>
      <name val="Calibri"/>
    </font>
    <font>
      <u/>
      <sz val="14"/>
      <color theme="10"/>
      <name val="Calibri"/>
    </font>
    <font>
      <sz val="14"/>
      <color rgb="FF000000"/>
      <name val="Lucida Sans"/>
    </font>
    <font>
      <b/>
      <sz val="14"/>
      <color rgb="FF000000"/>
      <name val="Lucida Sans"/>
    </font>
  </fonts>
  <fills count="8">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rgb="FFCC3300"/>
        <bgColor indexed="64"/>
      </patternFill>
    </fill>
    <fill>
      <patternFill patternType="solid">
        <fgColor rgb="FFFF0000"/>
        <bgColor indexed="64"/>
      </patternFill>
    </fill>
    <fill>
      <patternFill patternType="solid">
        <fgColor rgb="FF7030A0"/>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0" fontId="21" fillId="0" borderId="0" applyNumberFormat="0" applyFill="0" applyBorder="0" applyAlignment="0" applyProtection="0"/>
  </cellStyleXfs>
  <cellXfs count="106">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9" fontId="4" fillId="0" borderId="1" xfId="1"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1" fillId="5" borderId="0" xfId="0" applyFont="1" applyFill="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0" fillId="0" borderId="0" xfId="0" applyFont="1" applyAlignment="1">
      <alignment horizontal="center" vertical="center"/>
    </xf>
    <xf numFmtId="0" fontId="2" fillId="0" borderId="0" xfId="0" applyFont="1" applyAlignment="1">
      <alignment horizontal="center" vertical="center" wrapText="1"/>
    </xf>
    <xf numFmtId="9" fontId="1" fillId="0" borderId="0" xfId="1" applyFont="1" applyAlignment="1">
      <alignment horizontal="left" vertical="center"/>
    </xf>
    <xf numFmtId="9" fontId="1" fillId="2" borderId="0" xfId="1" applyFont="1" applyFill="1" applyAlignment="1">
      <alignment horizontal="left" vertical="center"/>
    </xf>
    <xf numFmtId="9" fontId="1" fillId="5" borderId="0" xfId="1" applyFont="1" applyFill="1" applyAlignment="1">
      <alignment horizontal="left" vertical="center"/>
    </xf>
    <xf numFmtId="0" fontId="2" fillId="5" borderId="0" xfId="0" applyFont="1" applyFill="1" applyAlignment="1">
      <alignment horizontal="left" vertical="center"/>
    </xf>
    <xf numFmtId="0" fontId="2" fillId="0" borderId="0" xfId="0" applyFont="1" applyAlignment="1">
      <alignment horizontal="left" vertical="center"/>
    </xf>
    <xf numFmtId="0" fontId="13"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13" fillId="3" borderId="11" xfId="0" applyFont="1" applyFill="1" applyBorder="1" applyAlignment="1">
      <alignment horizontal="center" vertical="center"/>
    </xf>
    <xf numFmtId="0" fontId="14" fillId="3" borderId="8"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13" fillId="3" borderId="13"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15" xfId="0" applyFont="1" applyBorder="1" applyAlignment="1">
      <alignment horizontal="left" vertical="center"/>
    </xf>
    <xf numFmtId="0" fontId="13" fillId="0" borderId="0" xfId="0" applyFont="1" applyAlignment="1">
      <alignment horizontal="left" vertical="center"/>
    </xf>
    <xf numFmtId="0" fontId="14" fillId="3" borderId="1" xfId="0"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6" xfId="0" applyFont="1" applyBorder="1" applyAlignment="1">
      <alignment horizontal="center" vertical="center" wrapText="1"/>
    </xf>
    <xf numFmtId="0" fontId="14" fillId="0" borderId="1" xfId="0" applyFont="1" applyBorder="1" applyAlignment="1">
      <alignment horizontal="left" vertical="center" wrapText="1"/>
    </xf>
    <xf numFmtId="0" fontId="4" fillId="0" borderId="1" xfId="0" applyFont="1" applyBorder="1" applyAlignment="1">
      <alignment horizontal="left" vertical="center" wrapText="1"/>
    </xf>
    <xf numFmtId="0" fontId="14" fillId="3" borderId="0" xfId="0" applyFont="1" applyFill="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xf>
    <xf numFmtId="0" fontId="11" fillId="0" borderId="0" xfId="0" applyFont="1" applyAlignment="1">
      <alignment horizontal="center" vertical="center"/>
    </xf>
    <xf numFmtId="0" fontId="16" fillId="3" borderId="9" xfId="0" applyFont="1" applyFill="1" applyBorder="1" applyAlignment="1">
      <alignment horizontal="center" vertical="center"/>
    </xf>
    <xf numFmtId="0" fontId="16" fillId="0" borderId="12" xfId="0" applyFont="1" applyBorder="1" applyAlignment="1">
      <alignment horizontal="center" vertical="center"/>
    </xf>
    <xf numFmtId="0" fontId="11" fillId="0" borderId="14" xfId="0" applyFont="1" applyBorder="1" applyAlignment="1">
      <alignment horizontal="center" vertical="center"/>
    </xf>
    <xf numFmtId="0" fontId="11" fillId="3" borderId="14" xfId="0" applyFont="1" applyFill="1" applyBorder="1" applyAlignment="1">
      <alignment horizontal="center" vertical="center"/>
    </xf>
    <xf numFmtId="2" fontId="11" fillId="0" borderId="14" xfId="0" applyNumberFormat="1" applyFont="1" applyBorder="1" applyAlignment="1">
      <alignment horizontal="center" vertical="center"/>
    </xf>
    <xf numFmtId="2" fontId="11" fillId="0" borderId="18" xfId="0" applyNumberFormat="1" applyFont="1" applyBorder="1" applyAlignment="1">
      <alignment horizontal="center" vertical="center"/>
    </xf>
    <xf numFmtId="2" fontId="11" fillId="0" borderId="0" xfId="0" applyNumberFormat="1" applyFont="1" applyAlignment="1">
      <alignment horizontal="center" vertical="center"/>
    </xf>
    <xf numFmtId="0" fontId="9" fillId="6" borderId="5" xfId="0" applyFont="1" applyFill="1" applyBorder="1" applyAlignment="1">
      <alignment horizontal="left" vertical="center" wrapText="1"/>
    </xf>
    <xf numFmtId="0" fontId="7" fillId="0" borderId="21" xfId="0" applyFont="1" applyBorder="1" applyAlignment="1">
      <alignment horizontal="left" vertical="center" wrapText="1"/>
    </xf>
    <xf numFmtId="0" fontId="10" fillId="0" borderId="22" xfId="0" applyFont="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3" fillId="0" borderId="24" xfId="0" applyFont="1" applyBorder="1" applyAlignment="1">
      <alignment horizontal="left" vertical="center"/>
    </xf>
    <xf numFmtId="0" fontId="3" fillId="0" borderId="0" xfId="0" applyFont="1" applyAlignment="1">
      <alignment horizontal="left" vertical="center" wrapText="1"/>
    </xf>
    <xf numFmtId="2" fontId="3" fillId="0" borderId="25" xfId="0" applyNumberFormat="1" applyFont="1" applyBorder="1" applyAlignment="1">
      <alignment horizontal="left" vertical="center"/>
    </xf>
    <xf numFmtId="0" fontId="3" fillId="0" borderId="26" xfId="0" applyFont="1" applyBorder="1" applyAlignment="1">
      <alignment horizontal="left" vertical="center"/>
    </xf>
    <xf numFmtId="0" fontId="10" fillId="0" borderId="27" xfId="0" applyFont="1" applyBorder="1" applyAlignment="1">
      <alignment horizontal="center" vertical="center"/>
    </xf>
    <xf numFmtId="0" fontId="3" fillId="0" borderId="27" xfId="0" applyFont="1" applyBorder="1" applyAlignment="1">
      <alignment horizontal="left" vertical="center"/>
    </xf>
    <xf numFmtId="0" fontId="3" fillId="0" borderId="27" xfId="0" applyFont="1" applyBorder="1" applyAlignment="1">
      <alignment horizontal="left" vertical="center" wrapText="1"/>
    </xf>
    <xf numFmtId="2" fontId="3" fillId="0" borderId="28" xfId="0" applyNumberFormat="1" applyFont="1" applyBorder="1" applyAlignment="1">
      <alignment horizontal="left" vertical="center"/>
    </xf>
    <xf numFmtId="0" fontId="11" fillId="0" borderId="21" xfId="0" applyFont="1" applyBorder="1" applyAlignment="1">
      <alignment horizontal="center" vertical="center" wrapText="1"/>
    </xf>
    <xf numFmtId="0" fontId="1" fillId="3" borderId="22" xfId="0" applyFont="1" applyFill="1" applyBorder="1" applyAlignment="1">
      <alignment horizontal="left" vertical="center"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1" fillId="0" borderId="24" xfId="0" applyFont="1" applyBorder="1" applyAlignment="1">
      <alignment horizontal="center" vertical="center"/>
    </xf>
    <xf numFmtId="0" fontId="5" fillId="2" borderId="0" xfId="0" applyFont="1" applyFill="1" applyAlignment="1">
      <alignment horizontal="left" vertical="center" wrapText="1"/>
    </xf>
    <xf numFmtId="9" fontId="11" fillId="0" borderId="25" xfId="1" applyFont="1" applyBorder="1" applyAlignment="1">
      <alignment horizontal="center" vertical="center"/>
    </xf>
    <xf numFmtId="0" fontId="5" fillId="5" borderId="0" xfId="0" applyFont="1" applyFill="1" applyAlignment="1">
      <alignment horizontal="left" vertical="center" wrapText="1"/>
    </xf>
    <xf numFmtId="0" fontId="1" fillId="5" borderId="0" xfId="0" applyFont="1" applyFill="1" applyAlignment="1">
      <alignment horizontal="left" vertical="center" wrapText="1"/>
    </xf>
    <xf numFmtId="0" fontId="2" fillId="3" borderId="0" xfId="0" applyFont="1" applyFill="1" applyAlignment="1">
      <alignment horizontal="left" vertical="center" wrapText="1"/>
    </xf>
    <xf numFmtId="0" fontId="10" fillId="3" borderId="0" xfId="0" applyFont="1" applyFill="1" applyAlignment="1">
      <alignment horizontal="center" vertical="center"/>
    </xf>
    <xf numFmtId="1" fontId="11" fillId="3" borderId="0" xfId="0" applyNumberFormat="1" applyFont="1" applyFill="1" applyAlignment="1">
      <alignment horizontal="center" vertical="center"/>
    </xf>
    <xf numFmtId="9" fontId="11" fillId="3" borderId="25" xfId="1" applyFont="1" applyFill="1" applyBorder="1" applyAlignment="1">
      <alignment horizontal="center" vertical="center"/>
    </xf>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11" fillId="0" borderId="26" xfId="0" applyFont="1" applyBorder="1" applyAlignment="1">
      <alignment horizontal="center" vertical="center"/>
    </xf>
    <xf numFmtId="0" fontId="1" fillId="5" borderId="27" xfId="0" applyFont="1" applyFill="1" applyBorder="1" applyAlignment="1">
      <alignment horizontal="left" vertical="center" wrapText="1"/>
    </xf>
    <xf numFmtId="0" fontId="11" fillId="0" borderId="27" xfId="0" applyFont="1" applyBorder="1" applyAlignment="1">
      <alignment horizontal="center" vertical="center"/>
    </xf>
    <xf numFmtId="0" fontId="1" fillId="0" borderId="27" xfId="0" applyFont="1" applyBorder="1" applyAlignment="1">
      <alignment horizontal="left" vertical="center"/>
    </xf>
    <xf numFmtId="9" fontId="11" fillId="0" borderId="28" xfId="1" applyFont="1" applyBorder="1" applyAlignment="1">
      <alignment horizontal="center" vertical="center"/>
    </xf>
    <xf numFmtId="0" fontId="20" fillId="7" borderId="4" xfId="0" applyFont="1" applyFill="1" applyBorder="1" applyAlignment="1">
      <alignment horizontal="center" vertical="center"/>
    </xf>
    <xf numFmtId="0" fontId="20" fillId="7" borderId="1" xfId="0" applyFont="1" applyFill="1" applyBorder="1" applyAlignment="1">
      <alignment horizontal="center" vertical="center"/>
    </xf>
    <xf numFmtId="0" fontId="22" fillId="0" borderId="0" xfId="0" applyFont="1"/>
    <xf numFmtId="164" fontId="11" fillId="0" borderId="14" xfId="0" applyNumberFormat="1" applyFont="1" applyBorder="1" applyAlignment="1">
      <alignment horizontal="center" vertical="center"/>
    </xf>
    <xf numFmtId="0" fontId="13" fillId="3" borderId="17" xfId="0" applyFont="1" applyFill="1" applyBorder="1" applyAlignment="1">
      <alignment horizontal="center" vertical="center"/>
    </xf>
    <xf numFmtId="0" fontId="30" fillId="0" borderId="1" xfId="0" applyFont="1" applyBorder="1" applyAlignment="1">
      <alignment horizontal="left" vertical="center" wrapText="1"/>
    </xf>
    <xf numFmtId="0" fontId="19" fillId="0" borderId="0" xfId="0" applyFont="1" applyAlignment="1">
      <alignment horizontal="center" vertical="center" wrapText="1"/>
    </xf>
    <xf numFmtId="2" fontId="6" fillId="0" borderId="0" xfId="0" applyNumberFormat="1" applyFont="1" applyAlignment="1">
      <alignment horizontal="center" vertical="center" wrapText="1"/>
    </xf>
    <xf numFmtId="0" fontId="1" fillId="0" borderId="0" xfId="0" applyFont="1" applyAlignment="1">
      <alignment horizontal="center" vertical="center" wrapText="1"/>
    </xf>
    <xf numFmtId="0" fontId="18" fillId="4" borderId="0" xfId="0" applyFont="1" applyFill="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6" xfId="0"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6" xfId="0" applyFont="1" applyFill="1" applyBorder="1" applyAlignment="1">
      <alignment horizontal="center" vertical="center" wrapText="1"/>
    </xf>
    <xf numFmtId="2" fontId="17" fillId="2" borderId="0" xfId="0" applyNumberFormat="1" applyFont="1" applyFill="1" applyAlignment="1">
      <alignment horizontal="center" vertical="center"/>
    </xf>
    <xf numFmtId="2" fontId="11" fillId="2" borderId="0" xfId="0" applyNumberFormat="1" applyFont="1" applyFill="1" applyAlignment="1">
      <alignment horizontal="center" vertical="center"/>
    </xf>
    <xf numFmtId="0" fontId="29" fillId="0" borderId="0" xfId="2" applyFont="1" applyAlignment="1">
      <alignment horizontal="left" vertical="center" wrapText="1"/>
    </xf>
    <xf numFmtId="0" fontId="23" fillId="0" borderId="0" xfId="2" applyFont="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Technical Areas: Issues your site has which need mitigating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Survey!$F$358</c:f>
              <c:strCache>
                <c:ptCount val="1"/>
              </c:strCache>
            </c:strRef>
          </c:tx>
          <c:spPr>
            <a:solidFill>
              <a:schemeClr val="accent2"/>
            </a:solidFill>
            <a:ln>
              <a:noFill/>
            </a:ln>
            <a:effectLst/>
          </c:spPr>
          <c:invertIfNegative val="0"/>
          <c:cat>
            <c:strRef>
              <c:f>Survey!$E$359:$E$367</c:f>
              <c:strCache>
                <c:ptCount val="9"/>
                <c:pt idx="0">
                  <c:v>Wind Stress </c:v>
                </c:pt>
                <c:pt idx="1">
                  <c:v>Heat Stress </c:v>
                </c:pt>
                <c:pt idx="2">
                  <c:v>Cold Stress</c:v>
                </c:pt>
                <c:pt idx="3">
                  <c:v>Biodiversity and Ecosystems</c:v>
                </c:pt>
                <c:pt idx="4">
                  <c:v>Water Management - excess rain</c:v>
                </c:pt>
                <c:pt idx="5">
                  <c:v>Water Management - drought</c:v>
                </c:pt>
                <c:pt idx="6">
                  <c:v>Carbon Management</c:v>
                </c:pt>
                <c:pt idx="7">
                  <c:v>Air Quality</c:v>
                </c:pt>
                <c:pt idx="8">
                  <c:v>Learning, Play and Community</c:v>
                </c:pt>
              </c:strCache>
            </c:strRef>
          </c:cat>
          <c:val>
            <c:numRef>
              <c:f>Survey!$F$359:$F$367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8B4-47EC-A182-306ADD5346BC}"/>
            </c:ext>
          </c:extLst>
        </c:ser>
        <c:dLbls>
          <c:showLegendKey val="0"/>
          <c:showVal val="0"/>
          <c:showCatName val="0"/>
          <c:showSerName val="0"/>
          <c:showPercent val="0"/>
          <c:showBubbleSize val="0"/>
        </c:dLbls>
        <c:gapWidth val="182"/>
        <c:axId val="734945304"/>
        <c:axId val="734948544"/>
      </c:barChart>
      <c:catAx>
        <c:axId val="734945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34948544"/>
        <c:crosses val="autoZero"/>
        <c:auto val="1"/>
        <c:lblAlgn val="ctr"/>
        <c:lblOffset val="100"/>
        <c:noMultiLvlLbl val="0"/>
      </c:catAx>
      <c:valAx>
        <c:axId val="7349485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4945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What other sustainablity features are there on our</a:t>
            </a:r>
            <a:r>
              <a:rPr lang="en-GB" b="1" baseline="0"/>
              <a:t> school site?</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Survey!$C$368:$C$369</c:f>
              <c:strCache>
                <c:ptCount val="2"/>
                <c:pt idx="0">
                  <c:v>Site: sustainablity features we have</c:v>
                </c:pt>
                <c:pt idx="1">
                  <c:v>We do not have other sustainability features</c:v>
                </c:pt>
              </c:strCache>
            </c:strRef>
          </c:cat>
          <c:val>
            <c:numRef>
              <c:f>Survey!$D$368:$D$369</c:f>
              <c:numCache>
                <c:formatCode>0%</c:formatCode>
                <c:ptCount val="2"/>
                <c:pt idx="0">
                  <c:v>0</c:v>
                </c:pt>
                <c:pt idx="1">
                  <c:v>0</c:v>
                </c:pt>
              </c:numCache>
            </c:numRef>
          </c:val>
          <c:extLst>
            <c:ext xmlns:c16="http://schemas.microsoft.com/office/drawing/2014/chart" uri="{C3380CC4-5D6E-409C-BE32-E72D297353CC}">
              <c16:uniqueId val="{00000000-DAB4-4A30-8243-258E4D7738EF}"/>
            </c:ext>
          </c:extLst>
        </c:ser>
        <c:dLbls>
          <c:showLegendKey val="0"/>
          <c:showVal val="0"/>
          <c:showCatName val="0"/>
          <c:showSerName val="0"/>
          <c:showPercent val="0"/>
          <c:showBubbleSize val="0"/>
        </c:dLbls>
        <c:gapWidth val="219"/>
        <c:overlap val="-27"/>
        <c:axId val="976641264"/>
        <c:axId val="976638384"/>
      </c:barChart>
      <c:catAx>
        <c:axId val="97664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76638384"/>
        <c:crosses val="autoZero"/>
        <c:auto val="1"/>
        <c:lblAlgn val="ctr"/>
        <c:lblOffset val="100"/>
        <c:noMultiLvlLbl val="0"/>
      </c:catAx>
      <c:valAx>
        <c:axId val="976638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6641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Technical Areas: Solutions you</a:t>
            </a:r>
            <a:r>
              <a:rPr lang="en-GB" b="1" baseline="0"/>
              <a:t> have to adapt or mitigate for climate change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6"/>
            </a:solidFill>
            <a:ln>
              <a:noFill/>
            </a:ln>
            <a:effectLst/>
          </c:spPr>
          <c:invertIfNegative val="0"/>
          <c:cat>
            <c:strRef>
              <c:f>Survey!$E$348:$E$356</c:f>
              <c:strCache>
                <c:ptCount val="9"/>
                <c:pt idx="0">
                  <c:v>Wind Stress </c:v>
                </c:pt>
                <c:pt idx="1">
                  <c:v>Heat Stress </c:v>
                </c:pt>
                <c:pt idx="2">
                  <c:v>Cold Stress</c:v>
                </c:pt>
                <c:pt idx="3">
                  <c:v>Biodiversity and Ecosystems</c:v>
                </c:pt>
                <c:pt idx="4">
                  <c:v>Water Management - excess rain</c:v>
                </c:pt>
                <c:pt idx="5">
                  <c:v>Water Management - drought</c:v>
                </c:pt>
                <c:pt idx="6">
                  <c:v>Carbon Management</c:v>
                </c:pt>
                <c:pt idx="7">
                  <c:v>Air Quality</c:v>
                </c:pt>
                <c:pt idx="8">
                  <c:v>Learning, Play and Community</c:v>
                </c:pt>
              </c:strCache>
            </c:strRef>
          </c:cat>
          <c:val>
            <c:numRef>
              <c:f>Survey!$F$348:$F$356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FFB-4129-B952-24D55D9FA4CE}"/>
            </c:ext>
          </c:extLst>
        </c:ser>
        <c:dLbls>
          <c:showLegendKey val="0"/>
          <c:showVal val="0"/>
          <c:showCatName val="0"/>
          <c:showSerName val="0"/>
          <c:showPercent val="0"/>
          <c:showBubbleSize val="0"/>
        </c:dLbls>
        <c:gapWidth val="182"/>
        <c:axId val="805849952"/>
        <c:axId val="805847432"/>
      </c:barChart>
      <c:catAx>
        <c:axId val="80584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05847432"/>
        <c:crosses val="autoZero"/>
        <c:auto val="1"/>
        <c:lblAlgn val="ctr"/>
        <c:lblOffset val="100"/>
        <c:noMultiLvlLbl val="0"/>
      </c:catAx>
      <c:valAx>
        <c:axId val="805847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8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Our staff and policy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Survey!$D$371</c:f>
              <c:strCache>
                <c:ptCount val="1"/>
              </c:strCache>
            </c:strRef>
          </c:tx>
          <c:spPr>
            <a:solidFill>
              <a:schemeClr val="accent1"/>
            </a:solidFill>
            <a:ln>
              <a:noFill/>
            </a:ln>
            <a:effectLst/>
          </c:spPr>
          <c:invertIfNegative val="0"/>
          <c:cat>
            <c:strRef>
              <c:f>Survey!$C$372:$C$375</c:f>
              <c:strCache>
                <c:ptCount val="4"/>
                <c:pt idx="0">
                  <c:v>Staff Knowlegde, Confidence and Training</c:v>
                </c:pt>
                <c:pt idx="1">
                  <c:v>Staff who are not trained, knowledgeable or confident</c:v>
                </c:pt>
                <c:pt idx="2">
                  <c:v>Our Planning &amp; Policy for Change</c:v>
                </c:pt>
                <c:pt idx="3">
                  <c:v>Planning &amp; Policy Needed</c:v>
                </c:pt>
              </c:strCache>
            </c:strRef>
          </c:cat>
          <c:val>
            <c:numRef>
              <c:f>Survey!$D$372:$D$375</c:f>
              <c:numCache>
                <c:formatCode>0%</c:formatCode>
                <c:ptCount val="4"/>
                <c:pt idx="0">
                  <c:v>0</c:v>
                </c:pt>
                <c:pt idx="1">
                  <c:v>0</c:v>
                </c:pt>
                <c:pt idx="2">
                  <c:v>0</c:v>
                </c:pt>
                <c:pt idx="3">
                  <c:v>0</c:v>
                </c:pt>
              </c:numCache>
            </c:numRef>
          </c:val>
          <c:extLst>
            <c:ext xmlns:c16="http://schemas.microsoft.com/office/drawing/2014/chart" uri="{C3380CC4-5D6E-409C-BE32-E72D297353CC}">
              <c16:uniqueId val="{00000000-808D-4BD6-92C7-B1A6AC72C96B}"/>
            </c:ext>
          </c:extLst>
        </c:ser>
        <c:dLbls>
          <c:showLegendKey val="0"/>
          <c:showVal val="0"/>
          <c:showCatName val="0"/>
          <c:showSerName val="0"/>
          <c:showPercent val="0"/>
          <c:showBubbleSize val="0"/>
        </c:dLbls>
        <c:gapWidth val="182"/>
        <c:axId val="978934760"/>
        <c:axId val="978934040"/>
      </c:barChart>
      <c:catAx>
        <c:axId val="978934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8934040"/>
        <c:crosses val="autoZero"/>
        <c:auto val="1"/>
        <c:lblAlgn val="ctr"/>
        <c:lblOffset val="100"/>
        <c:noMultiLvlLbl val="0"/>
      </c:catAx>
      <c:valAx>
        <c:axId val="9789340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8934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tiff"/><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44997</xdr:colOff>
      <xdr:row>158</xdr:row>
      <xdr:rowOff>32721</xdr:rowOff>
    </xdr:from>
    <xdr:to>
      <xdr:col>4</xdr:col>
      <xdr:colOff>5724300</xdr:colOff>
      <xdr:row>178</xdr:row>
      <xdr:rowOff>186689</xdr:rowOff>
    </xdr:to>
    <xdr:graphicFrame macro="">
      <xdr:nvGraphicFramePr>
        <xdr:cNvPr id="3" name="Chart 2">
          <a:extLst>
            <a:ext uri="{FF2B5EF4-FFF2-40B4-BE49-F238E27FC236}">
              <a16:creationId xmlns:a16="http://schemas.microsoft.com/office/drawing/2014/main" id="{361BE7AD-58BF-4D7F-99EB-48C4426DC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23982</xdr:colOff>
      <xdr:row>180</xdr:row>
      <xdr:rowOff>28828</xdr:rowOff>
    </xdr:from>
    <xdr:to>
      <xdr:col>5</xdr:col>
      <xdr:colOff>31714</xdr:colOff>
      <xdr:row>201</xdr:row>
      <xdr:rowOff>18601</xdr:rowOff>
    </xdr:to>
    <xdr:graphicFrame macro="">
      <xdr:nvGraphicFramePr>
        <xdr:cNvPr id="4" name="Chart 3">
          <a:extLst>
            <a:ext uri="{FF2B5EF4-FFF2-40B4-BE49-F238E27FC236}">
              <a16:creationId xmlns:a16="http://schemas.microsoft.com/office/drawing/2014/main" id="{D76EF0FD-8A6D-48D1-882B-3BD14430D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11430</xdr:colOff>
      <xdr:row>202</xdr:row>
      <xdr:rowOff>69140</xdr:rowOff>
    </xdr:from>
    <xdr:to>
      <xdr:col>4</xdr:col>
      <xdr:colOff>5690683</xdr:colOff>
      <xdr:row>223</xdr:row>
      <xdr:rowOff>24654</xdr:rowOff>
    </xdr:to>
    <xdr:graphicFrame macro="">
      <xdr:nvGraphicFramePr>
        <xdr:cNvPr id="6" name="Chart 5">
          <a:extLst>
            <a:ext uri="{FF2B5EF4-FFF2-40B4-BE49-F238E27FC236}">
              <a16:creationId xmlns:a16="http://schemas.microsoft.com/office/drawing/2014/main" id="{5909C25C-F1D0-4149-9B7B-908E4180E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470536</xdr:colOff>
      <xdr:row>224</xdr:row>
      <xdr:rowOff>29808</xdr:rowOff>
    </xdr:from>
    <xdr:to>
      <xdr:col>4</xdr:col>
      <xdr:colOff>5705700</xdr:colOff>
      <xdr:row>244</xdr:row>
      <xdr:rowOff>218627</xdr:rowOff>
    </xdr:to>
    <xdr:graphicFrame macro="">
      <xdr:nvGraphicFramePr>
        <xdr:cNvPr id="7" name="Chart 6">
          <a:extLst>
            <a:ext uri="{FF2B5EF4-FFF2-40B4-BE49-F238E27FC236}">
              <a16:creationId xmlns:a16="http://schemas.microsoft.com/office/drawing/2014/main" id="{7CF62FB0-1930-4D6F-B671-AA92A18C6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4041513</xdr:colOff>
      <xdr:row>0</xdr:row>
      <xdr:rowOff>173804</xdr:rowOff>
    </xdr:from>
    <xdr:to>
      <xdr:col>4</xdr:col>
      <xdr:colOff>4993879</xdr:colOff>
      <xdr:row>0</xdr:row>
      <xdr:rowOff>1539617</xdr:rowOff>
    </xdr:to>
    <xdr:pic>
      <xdr:nvPicPr>
        <xdr:cNvPr id="5" name="Picture 4">
          <a:extLst>
            <a:ext uri="{FF2B5EF4-FFF2-40B4-BE49-F238E27FC236}">
              <a16:creationId xmlns:a16="http://schemas.microsoft.com/office/drawing/2014/main" id="{B9F12A74-8AF6-9557-BFA4-2BD86E5363B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910719" y="173804"/>
          <a:ext cx="952366" cy="1360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tl.org.uk/projects/climate-ready-school-grou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0FC98-CC86-4E80-B402-C78ED5C37E5B}">
  <sheetPr>
    <pageSetUpPr fitToPage="1"/>
  </sheetPr>
  <dimension ref="A1:I379"/>
  <sheetViews>
    <sheetView tabSelected="1" topLeftCell="A50" zoomScale="85" zoomScaleNormal="85" workbookViewId="0">
      <selection activeCell="E60" sqref="E60"/>
    </sheetView>
  </sheetViews>
  <sheetFormatPr defaultColWidth="91.6640625" defaultRowHeight="15" customHeight="1" x14ac:dyDescent="0.3"/>
  <cols>
    <col min="1" max="1" width="3.44140625" style="1" customWidth="1"/>
    <col min="2" max="2" width="6.6640625" style="43" customWidth="1"/>
    <col min="3" max="3" width="48.6640625" style="2" customWidth="1"/>
    <col min="4" max="4" width="41.109375" style="1" bestFit="1" customWidth="1"/>
    <col min="5" max="5" width="83.6640625" style="1" customWidth="1"/>
    <col min="6" max="6" width="16.33203125" style="1" customWidth="1"/>
    <col min="7" max="7" width="32.33203125" style="1" customWidth="1"/>
    <col min="8" max="8" width="20.6640625" style="1" customWidth="1"/>
    <col min="9" max="16384" width="91.6640625" style="1"/>
  </cols>
  <sheetData>
    <row r="1" spans="1:9" ht="135" customHeight="1" x14ac:dyDescent="0.3">
      <c r="B1" s="90" t="s">
        <v>0</v>
      </c>
      <c r="C1" s="90"/>
      <c r="D1" s="90"/>
      <c r="E1" s="90"/>
    </row>
    <row r="2" spans="1:9" ht="13.8" x14ac:dyDescent="0.3">
      <c r="C2" s="3"/>
    </row>
    <row r="3" spans="1:9" ht="56.25" customHeight="1" x14ac:dyDescent="0.3">
      <c r="B3" s="95" t="s">
        <v>1</v>
      </c>
      <c r="C3" s="95"/>
      <c r="D3" s="95"/>
      <c r="E3" s="95"/>
    </row>
    <row r="4" spans="1:9" ht="53.25" customHeight="1" x14ac:dyDescent="0.3">
      <c r="B4" s="94" t="s">
        <v>2</v>
      </c>
      <c r="C4" s="95"/>
      <c r="D4" s="95"/>
      <c r="E4" s="95"/>
    </row>
    <row r="5" spans="1:9" ht="44.7" customHeight="1" x14ac:dyDescent="0.3">
      <c r="B5" s="94" t="s">
        <v>3</v>
      </c>
      <c r="C5" s="95"/>
      <c r="D5" s="95"/>
      <c r="E5" s="95"/>
    </row>
    <row r="6" spans="1:9" ht="44.7" customHeight="1" x14ac:dyDescent="0.3">
      <c r="B6" s="95" t="s">
        <v>4</v>
      </c>
      <c r="C6" s="95"/>
      <c r="D6" s="95"/>
      <c r="E6" s="95"/>
      <c r="I6" s="86"/>
    </row>
    <row r="7" spans="1:9" ht="58.2" customHeight="1" x14ac:dyDescent="0.3">
      <c r="B7" s="94" t="s">
        <v>5</v>
      </c>
      <c r="C7" s="94"/>
      <c r="D7" s="94"/>
      <c r="E7" s="94"/>
    </row>
    <row r="8" spans="1:9" ht="37.799999999999997" customHeight="1" x14ac:dyDescent="0.3">
      <c r="B8" s="104" t="s">
        <v>6</v>
      </c>
      <c r="C8" s="105"/>
      <c r="D8" s="105"/>
      <c r="E8" s="105"/>
    </row>
    <row r="9" spans="1:9" ht="18" x14ac:dyDescent="0.3">
      <c r="B9" s="95"/>
      <c r="C9" s="95"/>
      <c r="D9" s="95"/>
      <c r="E9" s="95"/>
    </row>
    <row r="10" spans="1:9" ht="18" x14ac:dyDescent="0.3">
      <c r="B10" s="95"/>
      <c r="C10" s="95"/>
      <c r="D10" s="95"/>
      <c r="E10" s="95"/>
    </row>
    <row r="11" spans="1:9" ht="13.8" x14ac:dyDescent="0.3">
      <c r="C11" s="1"/>
    </row>
    <row r="12" spans="1:9" ht="14.4" thickBot="1" x14ac:dyDescent="0.35">
      <c r="C12" s="3"/>
    </row>
    <row r="13" spans="1:9" s="6" customFormat="1" ht="34.799999999999997" x14ac:dyDescent="0.3">
      <c r="A13" s="5"/>
      <c r="B13" s="44"/>
      <c r="C13" s="25"/>
      <c r="D13" s="26" t="s">
        <v>7</v>
      </c>
      <c r="E13" s="27" t="s">
        <v>8</v>
      </c>
    </row>
    <row r="14" spans="1:9" s="6" customFormat="1" ht="17.399999999999999" x14ac:dyDescent="0.3">
      <c r="A14" s="5"/>
      <c r="B14" s="45"/>
      <c r="C14" s="28" t="s">
        <v>9</v>
      </c>
      <c r="D14" s="29"/>
      <c r="E14" s="30"/>
    </row>
    <row r="15" spans="1:9" ht="52.2" x14ac:dyDescent="0.3">
      <c r="B15" s="46">
        <v>1.01</v>
      </c>
      <c r="C15" s="31" t="s">
        <v>10</v>
      </c>
      <c r="D15" s="8"/>
      <c r="E15" s="32"/>
    </row>
    <row r="16" spans="1:9" ht="34.799999999999997" x14ac:dyDescent="0.3">
      <c r="B16" s="46">
        <v>1.02</v>
      </c>
      <c r="C16" s="31" t="s">
        <v>11</v>
      </c>
      <c r="D16" s="8"/>
      <c r="E16" s="32"/>
    </row>
    <row r="17" spans="2:5" ht="34.799999999999997" x14ac:dyDescent="0.3">
      <c r="B17" s="46">
        <v>1.03</v>
      </c>
      <c r="C17" s="31" t="s">
        <v>12</v>
      </c>
      <c r="D17" s="8"/>
      <c r="E17" s="32"/>
    </row>
    <row r="18" spans="2:5" ht="52.2" x14ac:dyDescent="0.3">
      <c r="B18" s="46">
        <v>1.04</v>
      </c>
      <c r="C18" s="31" t="s">
        <v>13</v>
      </c>
      <c r="D18" s="8"/>
      <c r="E18" s="32"/>
    </row>
    <row r="19" spans="2:5" ht="52.2" x14ac:dyDescent="0.3">
      <c r="B19" s="46">
        <v>1.05</v>
      </c>
      <c r="C19" s="31" t="s">
        <v>14</v>
      </c>
      <c r="D19" s="8"/>
      <c r="E19" s="32"/>
    </row>
    <row r="20" spans="2:5" ht="52.2" x14ac:dyDescent="0.3">
      <c r="B20" s="46">
        <v>1.06</v>
      </c>
      <c r="C20" s="31" t="s">
        <v>15</v>
      </c>
      <c r="D20" s="8"/>
      <c r="E20" s="32"/>
    </row>
    <row r="21" spans="2:5" ht="69.599999999999994" x14ac:dyDescent="0.3">
      <c r="B21" s="46">
        <v>1.07</v>
      </c>
      <c r="C21" s="31" t="s">
        <v>16</v>
      </c>
      <c r="D21" s="8"/>
      <c r="E21" s="32"/>
    </row>
    <row r="22" spans="2:5" ht="17.399999999999999" x14ac:dyDescent="0.3">
      <c r="B22" s="46"/>
      <c r="C22" s="31"/>
      <c r="D22" s="33"/>
      <c r="E22" s="32"/>
    </row>
    <row r="23" spans="2:5" ht="34.799999999999997" x14ac:dyDescent="0.3">
      <c r="B23" s="47"/>
      <c r="C23" s="34" t="s">
        <v>17</v>
      </c>
      <c r="D23" s="26" t="s">
        <v>7</v>
      </c>
      <c r="E23" s="27" t="s">
        <v>8</v>
      </c>
    </row>
    <row r="24" spans="2:5" ht="52.2" x14ac:dyDescent="0.3">
      <c r="B24" s="46">
        <v>2.0099999999999998</v>
      </c>
      <c r="C24" s="89" t="s">
        <v>18</v>
      </c>
      <c r="D24" s="8"/>
      <c r="E24" s="32"/>
    </row>
    <row r="25" spans="2:5" ht="52.2" x14ac:dyDescent="0.3">
      <c r="B25" s="46">
        <v>2.02</v>
      </c>
      <c r="C25" s="31" t="s">
        <v>19</v>
      </c>
      <c r="D25" s="8"/>
      <c r="E25" s="32"/>
    </row>
    <row r="26" spans="2:5" ht="52.2" x14ac:dyDescent="0.3">
      <c r="B26" s="46">
        <v>2.0299999999999998</v>
      </c>
      <c r="C26" s="89" t="s">
        <v>20</v>
      </c>
      <c r="D26" s="8"/>
      <c r="E26" s="32"/>
    </row>
    <row r="27" spans="2:5" ht="52.2" x14ac:dyDescent="0.3">
      <c r="B27" s="46">
        <v>2.04</v>
      </c>
      <c r="C27" s="89" t="s">
        <v>21</v>
      </c>
      <c r="D27" s="8"/>
      <c r="E27" s="32"/>
    </row>
    <row r="28" spans="2:5" ht="52.2" x14ac:dyDescent="0.3">
      <c r="B28" s="46">
        <v>2.0499999999999998</v>
      </c>
      <c r="C28" s="31" t="s">
        <v>22</v>
      </c>
      <c r="D28" s="8"/>
      <c r="E28" s="32"/>
    </row>
    <row r="29" spans="2:5" ht="52.2" x14ac:dyDescent="0.3">
      <c r="B29" s="46">
        <v>2.06</v>
      </c>
      <c r="C29" s="31" t="s">
        <v>23</v>
      </c>
      <c r="D29" s="8"/>
      <c r="E29" s="32"/>
    </row>
    <row r="30" spans="2:5" ht="34.799999999999997" x14ac:dyDescent="0.3">
      <c r="B30" s="46">
        <v>2.0699999999999998</v>
      </c>
      <c r="C30" s="31" t="s">
        <v>24</v>
      </c>
      <c r="D30" s="8"/>
      <c r="E30" s="32"/>
    </row>
    <row r="31" spans="2:5" ht="52.2" x14ac:dyDescent="0.3">
      <c r="B31" s="46">
        <v>2.08</v>
      </c>
      <c r="C31" s="31" t="s">
        <v>25</v>
      </c>
      <c r="D31" s="8"/>
      <c r="E31" s="32"/>
    </row>
    <row r="32" spans="2:5" ht="52.2" x14ac:dyDescent="0.3">
      <c r="B32" s="87">
        <v>2.09</v>
      </c>
      <c r="C32" s="31" t="s">
        <v>26</v>
      </c>
      <c r="D32" s="8"/>
      <c r="E32" s="32"/>
    </row>
    <row r="33" spans="2:5" ht="52.2" x14ac:dyDescent="0.3">
      <c r="B33" s="48">
        <v>2.2000000000000002</v>
      </c>
      <c r="C33" s="31" t="s">
        <v>27</v>
      </c>
      <c r="D33" s="8"/>
      <c r="E33" s="32"/>
    </row>
    <row r="34" spans="2:5" ht="69.599999999999994" x14ac:dyDescent="0.3">
      <c r="B34" s="46">
        <v>2.21</v>
      </c>
      <c r="C34" s="31" t="s">
        <v>16</v>
      </c>
      <c r="D34" s="8"/>
      <c r="E34" s="32"/>
    </row>
    <row r="35" spans="2:5" ht="52.2" x14ac:dyDescent="0.3">
      <c r="B35" s="46">
        <v>2.2200000000000002</v>
      </c>
      <c r="C35" s="31" t="s">
        <v>28</v>
      </c>
      <c r="D35" s="8"/>
      <c r="E35" s="32"/>
    </row>
    <row r="36" spans="2:5" ht="17.399999999999999" x14ac:dyDescent="0.3">
      <c r="B36" s="46"/>
      <c r="C36" s="31"/>
      <c r="D36" s="33"/>
      <c r="E36" s="32"/>
    </row>
    <row r="37" spans="2:5" ht="34.799999999999997" x14ac:dyDescent="0.3">
      <c r="B37" s="46"/>
      <c r="C37" s="34" t="s">
        <v>29</v>
      </c>
      <c r="D37" s="26" t="s">
        <v>7</v>
      </c>
      <c r="E37" s="27" t="s">
        <v>8</v>
      </c>
    </row>
    <row r="38" spans="2:5" ht="34.799999999999997" x14ac:dyDescent="0.3">
      <c r="B38" s="46">
        <v>3.01</v>
      </c>
      <c r="C38" s="31" t="s">
        <v>30</v>
      </c>
      <c r="D38" s="8"/>
      <c r="E38" s="32"/>
    </row>
    <row r="39" spans="2:5" ht="34.799999999999997" x14ac:dyDescent="0.3">
      <c r="B39" s="46">
        <v>3.02</v>
      </c>
      <c r="C39" s="31" t="s">
        <v>31</v>
      </c>
      <c r="D39" s="8"/>
      <c r="E39" s="32"/>
    </row>
    <row r="40" spans="2:5" ht="52.2" x14ac:dyDescent="0.3">
      <c r="B40" s="46">
        <v>3.03</v>
      </c>
      <c r="C40" s="31" t="s">
        <v>32</v>
      </c>
      <c r="D40" s="8"/>
      <c r="E40" s="32"/>
    </row>
    <row r="41" spans="2:5" ht="34.799999999999997" x14ac:dyDescent="0.3">
      <c r="B41" s="46">
        <v>3.04</v>
      </c>
      <c r="C41" s="31" t="s">
        <v>33</v>
      </c>
      <c r="D41" s="8"/>
      <c r="E41" s="32"/>
    </row>
    <row r="42" spans="2:5" ht="34.799999999999997" x14ac:dyDescent="0.3">
      <c r="B42" s="46">
        <v>3.05</v>
      </c>
      <c r="C42" s="31" t="s">
        <v>34</v>
      </c>
      <c r="D42" s="8"/>
      <c r="E42" s="32"/>
    </row>
    <row r="43" spans="2:5" ht="52.2" x14ac:dyDescent="0.3">
      <c r="B43" s="46">
        <v>3.06</v>
      </c>
      <c r="C43" s="31" t="s">
        <v>35</v>
      </c>
      <c r="D43" s="8"/>
      <c r="E43" s="32"/>
    </row>
    <row r="44" spans="2:5" ht="69.599999999999994" x14ac:dyDescent="0.3">
      <c r="B44" s="46">
        <v>3.07</v>
      </c>
      <c r="C44" s="31" t="s">
        <v>16</v>
      </c>
      <c r="D44" s="8"/>
      <c r="E44" s="32"/>
    </row>
    <row r="45" spans="2:5" ht="17.399999999999999" x14ac:dyDescent="0.3">
      <c r="B45" s="46"/>
      <c r="C45" s="31"/>
      <c r="D45" s="33"/>
      <c r="E45" s="32"/>
    </row>
    <row r="46" spans="2:5" ht="34.799999999999997" x14ac:dyDescent="0.3">
      <c r="B46" s="46"/>
      <c r="C46" s="34" t="s">
        <v>36</v>
      </c>
      <c r="D46" s="26" t="s">
        <v>7</v>
      </c>
      <c r="E46" s="27" t="s">
        <v>8</v>
      </c>
    </row>
    <row r="47" spans="2:5" ht="27.45" customHeight="1" x14ac:dyDescent="0.3">
      <c r="B47" s="46"/>
      <c r="C47" s="96" t="s">
        <v>37</v>
      </c>
      <c r="D47" s="97"/>
      <c r="E47" s="98"/>
    </row>
    <row r="48" spans="2:5" ht="27.45" customHeight="1" x14ac:dyDescent="0.3">
      <c r="B48" s="46"/>
      <c r="C48" s="35"/>
      <c r="D48" s="36" t="s">
        <v>38</v>
      </c>
      <c r="E48" s="37"/>
    </row>
    <row r="49" spans="2:5" ht="34.799999999999997" x14ac:dyDescent="0.3">
      <c r="B49" s="46">
        <v>4.01</v>
      </c>
      <c r="C49" s="31" t="s">
        <v>39</v>
      </c>
      <c r="D49" s="10"/>
      <c r="E49" s="32"/>
    </row>
    <row r="50" spans="2:5" ht="52.2" x14ac:dyDescent="0.3">
      <c r="B50" s="46">
        <v>4.0199999999999996</v>
      </c>
      <c r="C50" s="31" t="s">
        <v>40</v>
      </c>
      <c r="D50" s="10"/>
      <c r="E50" s="32"/>
    </row>
    <row r="51" spans="2:5" ht="34.799999999999997" x14ac:dyDescent="0.3">
      <c r="B51" s="46">
        <v>4.03</v>
      </c>
      <c r="C51" s="31" t="s">
        <v>41</v>
      </c>
      <c r="D51" s="10"/>
      <c r="E51" s="32"/>
    </row>
    <row r="52" spans="2:5" ht="34.799999999999997" x14ac:dyDescent="0.3">
      <c r="B52" s="46">
        <v>4.04</v>
      </c>
      <c r="C52" s="31" t="s">
        <v>42</v>
      </c>
      <c r="D52" s="10"/>
      <c r="E52" s="32"/>
    </row>
    <row r="53" spans="2:5" ht="34.799999999999997" x14ac:dyDescent="0.3">
      <c r="B53" s="46">
        <v>4.05</v>
      </c>
      <c r="C53" s="31" t="s">
        <v>43</v>
      </c>
      <c r="D53" s="10"/>
      <c r="E53" s="32"/>
    </row>
    <row r="54" spans="2:5" ht="34.799999999999997" x14ac:dyDescent="0.3">
      <c r="B54" s="46">
        <v>4.0599999999999996</v>
      </c>
      <c r="C54" s="31" t="s">
        <v>44</v>
      </c>
      <c r="D54" s="10"/>
      <c r="E54" s="32"/>
    </row>
    <row r="55" spans="2:5" ht="17.399999999999999" x14ac:dyDescent="0.3">
      <c r="B55" s="46"/>
      <c r="C55" s="31"/>
      <c r="D55" s="10">
        <f>SUM(D49:D54)</f>
        <v>0</v>
      </c>
      <c r="E55" s="32"/>
    </row>
    <row r="56" spans="2:5" ht="17.399999999999999" x14ac:dyDescent="0.3">
      <c r="B56" s="46"/>
      <c r="C56" s="31"/>
      <c r="D56" s="8"/>
      <c r="E56" s="32"/>
    </row>
    <row r="57" spans="2:5" ht="17.7" customHeight="1" x14ac:dyDescent="0.3">
      <c r="B57" s="47"/>
      <c r="C57" s="99" t="s">
        <v>161</v>
      </c>
      <c r="D57" s="100"/>
      <c r="E57" s="101"/>
    </row>
    <row r="58" spans="2:5" ht="34.799999999999997" x14ac:dyDescent="0.3">
      <c r="B58" s="46">
        <v>4.07</v>
      </c>
      <c r="C58" s="31" t="s">
        <v>45</v>
      </c>
      <c r="D58" s="8"/>
      <c r="E58" s="32"/>
    </row>
    <row r="59" spans="2:5" ht="52.2" x14ac:dyDescent="0.3">
      <c r="B59" s="46">
        <v>4.08</v>
      </c>
      <c r="C59" s="31" t="s">
        <v>46</v>
      </c>
      <c r="D59" s="8"/>
      <c r="E59" s="32"/>
    </row>
    <row r="60" spans="2:5" ht="34.799999999999997" x14ac:dyDescent="0.3">
      <c r="B60" s="46">
        <v>4.09</v>
      </c>
      <c r="C60" s="31" t="s">
        <v>47</v>
      </c>
      <c r="D60" s="8"/>
      <c r="E60" s="32"/>
    </row>
    <row r="61" spans="2:5" ht="34.799999999999997" x14ac:dyDescent="0.3">
      <c r="B61" s="48">
        <v>4.0999999999999996</v>
      </c>
      <c r="C61" s="31" t="s">
        <v>48</v>
      </c>
      <c r="D61" s="8"/>
      <c r="E61" s="32"/>
    </row>
    <row r="62" spans="2:5" ht="52.2" x14ac:dyDescent="0.3">
      <c r="B62" s="46">
        <v>4.1100000000000003</v>
      </c>
      <c r="C62" s="31" t="s">
        <v>49</v>
      </c>
      <c r="D62" s="8"/>
      <c r="E62" s="32"/>
    </row>
    <row r="63" spans="2:5" ht="52.2" x14ac:dyDescent="0.3">
      <c r="B63" s="46">
        <v>4.12</v>
      </c>
      <c r="C63" s="31" t="s">
        <v>50</v>
      </c>
      <c r="D63" s="8"/>
      <c r="E63" s="32"/>
    </row>
    <row r="64" spans="2:5" ht="34.799999999999997" x14ac:dyDescent="0.3">
      <c r="B64" s="46">
        <v>4.13</v>
      </c>
      <c r="C64" s="31" t="s">
        <v>51</v>
      </c>
      <c r="D64" s="8"/>
      <c r="E64" s="32"/>
    </row>
    <row r="65" spans="2:5" ht="17.399999999999999" x14ac:dyDescent="0.3">
      <c r="B65" s="46"/>
      <c r="C65" s="31"/>
      <c r="D65" s="33"/>
      <c r="E65" s="32"/>
    </row>
    <row r="66" spans="2:5" ht="34.799999999999997" x14ac:dyDescent="0.3">
      <c r="B66" s="46"/>
      <c r="C66" s="34" t="s">
        <v>52</v>
      </c>
      <c r="D66" s="26" t="s">
        <v>7</v>
      </c>
      <c r="E66" s="27" t="s">
        <v>8</v>
      </c>
    </row>
    <row r="67" spans="2:5" ht="52.2" x14ac:dyDescent="0.3">
      <c r="B67" s="46">
        <v>5.01</v>
      </c>
      <c r="C67" s="31" t="s">
        <v>53</v>
      </c>
      <c r="D67" s="8"/>
      <c r="E67" s="32"/>
    </row>
    <row r="68" spans="2:5" ht="52.2" x14ac:dyDescent="0.3">
      <c r="B68" s="46">
        <v>5.0199999999999996</v>
      </c>
      <c r="C68" s="31" t="s">
        <v>54</v>
      </c>
      <c r="D68" s="8"/>
      <c r="E68" s="32"/>
    </row>
    <row r="69" spans="2:5" ht="52.2" x14ac:dyDescent="0.3">
      <c r="B69" s="46">
        <v>5.03</v>
      </c>
      <c r="C69" s="31" t="s">
        <v>55</v>
      </c>
      <c r="D69" s="8"/>
      <c r="E69" s="32"/>
    </row>
    <row r="70" spans="2:5" ht="34.799999999999997" x14ac:dyDescent="0.3">
      <c r="B70" s="46">
        <v>5.04</v>
      </c>
      <c r="C70" s="31" t="s">
        <v>56</v>
      </c>
      <c r="D70" s="8"/>
      <c r="E70" s="32"/>
    </row>
    <row r="71" spans="2:5" ht="34.799999999999997" x14ac:dyDescent="0.3">
      <c r="B71" s="46">
        <v>5.05</v>
      </c>
      <c r="C71" s="31" t="s">
        <v>57</v>
      </c>
      <c r="D71" s="8"/>
      <c r="E71" s="32"/>
    </row>
    <row r="72" spans="2:5" ht="52.2" x14ac:dyDescent="0.3">
      <c r="B72" s="46">
        <v>5.0599999999999996</v>
      </c>
      <c r="C72" s="31" t="s">
        <v>58</v>
      </c>
      <c r="D72" s="8"/>
      <c r="E72" s="32"/>
    </row>
    <row r="73" spans="2:5" ht="52.2" x14ac:dyDescent="0.3">
      <c r="B73" s="46">
        <v>5.07</v>
      </c>
      <c r="C73" s="31" t="s">
        <v>59</v>
      </c>
      <c r="D73" s="8"/>
      <c r="E73" s="32"/>
    </row>
    <row r="74" spans="2:5" ht="17.399999999999999" x14ac:dyDescent="0.3">
      <c r="B74" s="46"/>
      <c r="C74" s="31"/>
      <c r="D74" s="33"/>
      <c r="E74" s="32"/>
    </row>
    <row r="75" spans="2:5" ht="34.799999999999997" x14ac:dyDescent="0.3">
      <c r="B75" s="46"/>
      <c r="C75" s="34" t="s">
        <v>60</v>
      </c>
      <c r="D75" s="26" t="s">
        <v>7</v>
      </c>
      <c r="E75" s="27" t="s">
        <v>8</v>
      </c>
    </row>
    <row r="76" spans="2:5" ht="52.2" x14ac:dyDescent="0.3">
      <c r="B76" s="46">
        <v>6.01</v>
      </c>
      <c r="C76" s="31" t="s">
        <v>61</v>
      </c>
      <c r="D76" s="8"/>
      <c r="E76" s="32"/>
    </row>
    <row r="77" spans="2:5" ht="52.2" x14ac:dyDescent="0.3">
      <c r="B77" s="46">
        <v>6.02</v>
      </c>
      <c r="C77" s="31" t="s">
        <v>62</v>
      </c>
      <c r="D77" s="8"/>
      <c r="E77" s="32"/>
    </row>
    <row r="78" spans="2:5" ht="52.2" x14ac:dyDescent="0.3">
      <c r="B78" s="46">
        <v>6.03</v>
      </c>
      <c r="C78" s="31" t="s">
        <v>63</v>
      </c>
      <c r="D78" s="8"/>
      <c r="E78" s="32"/>
    </row>
    <row r="79" spans="2:5" ht="69.599999999999994" x14ac:dyDescent="0.3">
      <c r="B79" s="46">
        <v>6.04</v>
      </c>
      <c r="C79" s="31" t="s">
        <v>64</v>
      </c>
      <c r="D79" s="8"/>
      <c r="E79" s="32"/>
    </row>
    <row r="80" spans="2:5" ht="69.599999999999994" x14ac:dyDescent="0.3">
      <c r="B80" s="46">
        <v>6.05</v>
      </c>
      <c r="C80" s="31" t="s">
        <v>65</v>
      </c>
      <c r="D80" s="8"/>
      <c r="E80" s="32"/>
    </row>
    <row r="81" spans="2:5" ht="52.2" x14ac:dyDescent="0.3">
      <c r="B81" s="46">
        <v>6.06</v>
      </c>
      <c r="C81" s="31" t="s">
        <v>66</v>
      </c>
      <c r="D81" s="8"/>
      <c r="E81" s="32"/>
    </row>
    <row r="82" spans="2:5" ht="34.799999999999997" x14ac:dyDescent="0.3">
      <c r="B82" s="48">
        <v>6.07</v>
      </c>
      <c r="C82" s="31" t="s">
        <v>67</v>
      </c>
      <c r="D82" s="8"/>
      <c r="E82" s="32"/>
    </row>
    <row r="83" spans="2:5" ht="17.399999999999999" x14ac:dyDescent="0.3">
      <c r="B83" s="46"/>
      <c r="C83" s="31"/>
      <c r="D83" s="33"/>
      <c r="E83" s="32"/>
    </row>
    <row r="84" spans="2:5" ht="34.799999999999997" x14ac:dyDescent="0.3">
      <c r="B84" s="46"/>
      <c r="C84" s="34" t="s">
        <v>68</v>
      </c>
      <c r="D84" s="26" t="s">
        <v>7</v>
      </c>
      <c r="E84" s="27" t="s">
        <v>8</v>
      </c>
    </row>
    <row r="85" spans="2:5" ht="34.799999999999997" x14ac:dyDescent="0.3">
      <c r="B85" s="46">
        <v>7.01</v>
      </c>
      <c r="C85" s="31" t="s">
        <v>69</v>
      </c>
      <c r="D85" s="8"/>
      <c r="E85" s="32"/>
    </row>
    <row r="86" spans="2:5" ht="34.799999999999997" x14ac:dyDescent="0.3">
      <c r="B86" s="46">
        <v>7.02</v>
      </c>
      <c r="C86" s="31" t="s">
        <v>70</v>
      </c>
      <c r="D86" s="8"/>
      <c r="E86" s="32"/>
    </row>
    <row r="87" spans="2:5" ht="69.599999999999994" x14ac:dyDescent="0.3">
      <c r="B87" s="46">
        <v>7.03</v>
      </c>
      <c r="C87" s="31" t="s">
        <v>71</v>
      </c>
      <c r="D87" s="8"/>
      <c r="E87" s="32"/>
    </row>
    <row r="88" spans="2:5" ht="52.2" x14ac:dyDescent="0.3">
      <c r="B88" s="46">
        <v>7.04</v>
      </c>
      <c r="C88" s="31" t="s">
        <v>72</v>
      </c>
      <c r="D88" s="8"/>
      <c r="E88" s="32"/>
    </row>
    <row r="89" spans="2:5" ht="34.799999999999997" x14ac:dyDescent="0.3">
      <c r="B89" s="46">
        <v>7.05</v>
      </c>
      <c r="C89" s="31" t="s">
        <v>73</v>
      </c>
      <c r="D89" s="8"/>
      <c r="E89" s="32"/>
    </row>
    <row r="90" spans="2:5" ht="52.2" x14ac:dyDescent="0.3">
      <c r="B90" s="46">
        <v>7.06</v>
      </c>
      <c r="C90" s="31" t="s">
        <v>74</v>
      </c>
      <c r="D90" s="8"/>
      <c r="E90" s="32"/>
    </row>
    <row r="91" spans="2:5" ht="69.599999999999994" x14ac:dyDescent="0.3">
      <c r="B91" s="46">
        <v>7.07</v>
      </c>
      <c r="C91" s="31" t="s">
        <v>75</v>
      </c>
      <c r="D91" s="8"/>
      <c r="E91" s="32"/>
    </row>
    <row r="92" spans="2:5" ht="17.399999999999999" x14ac:dyDescent="0.3">
      <c r="B92" s="46"/>
      <c r="C92" s="31"/>
      <c r="D92" s="33"/>
      <c r="E92" s="32"/>
    </row>
    <row r="93" spans="2:5" ht="34.799999999999997" x14ac:dyDescent="0.3">
      <c r="B93" s="46"/>
      <c r="C93" s="34" t="s">
        <v>76</v>
      </c>
      <c r="D93" s="26" t="s">
        <v>7</v>
      </c>
      <c r="E93" s="27" t="s">
        <v>8</v>
      </c>
    </row>
    <row r="94" spans="2:5" ht="69.599999999999994" x14ac:dyDescent="0.3">
      <c r="B94" s="46">
        <v>8.01</v>
      </c>
      <c r="C94" s="31" t="s">
        <v>77</v>
      </c>
      <c r="D94" s="8"/>
      <c r="E94" s="32"/>
    </row>
    <row r="95" spans="2:5" ht="69.599999999999994" x14ac:dyDescent="0.3">
      <c r="B95" s="46">
        <v>8.02</v>
      </c>
      <c r="C95" s="31" t="s">
        <v>78</v>
      </c>
      <c r="D95" s="8"/>
      <c r="E95" s="32"/>
    </row>
    <row r="96" spans="2:5" ht="52.2" x14ac:dyDescent="0.3">
      <c r="B96" s="46">
        <v>8.0299999999999994</v>
      </c>
      <c r="C96" s="31" t="s">
        <v>79</v>
      </c>
      <c r="D96" s="8"/>
      <c r="E96" s="32"/>
    </row>
    <row r="97" spans="2:5" ht="52.2" x14ac:dyDescent="0.3">
      <c r="B97" s="46">
        <v>8.0399999999999991</v>
      </c>
      <c r="C97" s="31" t="s">
        <v>80</v>
      </c>
      <c r="D97" s="8"/>
      <c r="E97" s="32"/>
    </row>
    <row r="98" spans="2:5" ht="52.2" x14ac:dyDescent="0.3">
      <c r="B98" s="46">
        <v>8.0500000000000007</v>
      </c>
      <c r="C98" s="31" t="s">
        <v>81</v>
      </c>
      <c r="D98" s="8"/>
      <c r="E98" s="32"/>
    </row>
    <row r="99" spans="2:5" ht="52.2" x14ac:dyDescent="0.3">
      <c r="B99" s="46">
        <v>8.06</v>
      </c>
      <c r="C99" s="31" t="s">
        <v>82</v>
      </c>
      <c r="D99" s="8"/>
      <c r="E99" s="32"/>
    </row>
    <row r="100" spans="2:5" ht="87" x14ac:dyDescent="0.3">
      <c r="B100" s="46">
        <v>8.07</v>
      </c>
      <c r="C100" s="31" t="s">
        <v>83</v>
      </c>
      <c r="D100" s="8"/>
      <c r="E100" s="32"/>
    </row>
    <row r="101" spans="2:5" ht="17.399999999999999" x14ac:dyDescent="0.3">
      <c r="B101" s="46"/>
      <c r="C101" s="38"/>
      <c r="D101" s="33"/>
      <c r="E101" s="32"/>
    </row>
    <row r="102" spans="2:5" ht="34.799999999999997" x14ac:dyDescent="0.3">
      <c r="B102" s="46"/>
      <c r="C102" s="34" t="s">
        <v>84</v>
      </c>
      <c r="D102" s="26" t="s">
        <v>7</v>
      </c>
      <c r="E102" s="27" t="s">
        <v>8</v>
      </c>
    </row>
    <row r="103" spans="2:5" ht="69.599999999999994" x14ac:dyDescent="0.3">
      <c r="B103" s="46">
        <v>9.01</v>
      </c>
      <c r="C103" s="31" t="s">
        <v>85</v>
      </c>
      <c r="D103" s="9"/>
      <c r="E103" s="32"/>
    </row>
    <row r="104" spans="2:5" ht="52.2" x14ac:dyDescent="0.3">
      <c r="B104" s="46">
        <v>9.02</v>
      </c>
      <c r="C104" s="31" t="s">
        <v>86</v>
      </c>
      <c r="D104" s="9"/>
      <c r="E104" s="32"/>
    </row>
    <row r="105" spans="2:5" ht="52.2" x14ac:dyDescent="0.3">
      <c r="B105" s="46">
        <v>9.0299999999999994</v>
      </c>
      <c r="C105" s="31" t="s">
        <v>87</v>
      </c>
      <c r="D105" s="9"/>
      <c r="E105" s="32"/>
    </row>
    <row r="106" spans="2:5" ht="69.599999999999994" x14ac:dyDescent="0.3">
      <c r="B106" s="46">
        <v>9.0399999999999991</v>
      </c>
      <c r="C106" s="31" t="s">
        <v>88</v>
      </c>
      <c r="D106" s="9"/>
      <c r="E106" s="32"/>
    </row>
    <row r="107" spans="2:5" ht="52.2" x14ac:dyDescent="0.3">
      <c r="B107" s="46">
        <v>9.0500000000000007</v>
      </c>
      <c r="C107" s="31" t="s">
        <v>89</v>
      </c>
      <c r="D107" s="9"/>
      <c r="E107" s="32"/>
    </row>
    <row r="108" spans="2:5" ht="52.2" x14ac:dyDescent="0.3">
      <c r="B108" s="46">
        <v>9.06</v>
      </c>
      <c r="C108" s="31" t="s">
        <v>90</v>
      </c>
      <c r="D108" s="9"/>
      <c r="E108" s="32"/>
    </row>
    <row r="109" spans="2:5" ht="52.2" x14ac:dyDescent="0.3">
      <c r="B109" s="46">
        <v>9.07</v>
      </c>
      <c r="C109" s="31" t="s">
        <v>91</v>
      </c>
      <c r="D109" s="9"/>
      <c r="E109" s="32"/>
    </row>
    <row r="110" spans="2:5" ht="52.2" x14ac:dyDescent="0.3">
      <c r="B110" s="46">
        <v>9.08</v>
      </c>
      <c r="C110" s="31" t="s">
        <v>92</v>
      </c>
      <c r="D110" s="9"/>
      <c r="E110" s="32"/>
    </row>
    <row r="111" spans="2:5" ht="34.799999999999997" x14ac:dyDescent="0.3">
      <c r="B111" s="46">
        <v>9.09</v>
      </c>
      <c r="C111" s="31" t="s">
        <v>93</v>
      </c>
      <c r="D111" s="8"/>
      <c r="E111" s="32"/>
    </row>
    <row r="112" spans="2:5" ht="52.2" x14ac:dyDescent="0.3">
      <c r="B112" s="48">
        <v>9.1</v>
      </c>
      <c r="C112" s="31" t="s">
        <v>94</v>
      </c>
      <c r="D112" s="8"/>
      <c r="E112" s="32"/>
    </row>
    <row r="113" spans="2:5" ht="52.2" x14ac:dyDescent="0.3">
      <c r="B113" s="46">
        <v>9.11</v>
      </c>
      <c r="C113" s="31" t="s">
        <v>95</v>
      </c>
      <c r="D113" s="8"/>
      <c r="E113" s="32"/>
    </row>
    <row r="114" spans="2:5" ht="52.2" x14ac:dyDescent="0.3">
      <c r="B114" s="46">
        <v>9.1199999999999992</v>
      </c>
      <c r="C114" s="31" t="s">
        <v>96</v>
      </c>
      <c r="D114" s="8"/>
      <c r="E114" s="32"/>
    </row>
    <row r="115" spans="2:5" ht="52.2" x14ac:dyDescent="0.3">
      <c r="B115" s="46">
        <v>9.1300000000000008</v>
      </c>
      <c r="C115" s="31" t="s">
        <v>97</v>
      </c>
      <c r="D115" s="8"/>
      <c r="E115" s="32"/>
    </row>
    <row r="116" spans="2:5" ht="69.599999999999994" x14ac:dyDescent="0.3">
      <c r="B116" s="46">
        <v>9.14</v>
      </c>
      <c r="C116" s="31" t="s">
        <v>98</v>
      </c>
      <c r="D116" s="8"/>
      <c r="E116" s="32"/>
    </row>
    <row r="117" spans="2:5" ht="17.399999999999999" x14ac:dyDescent="0.3">
      <c r="B117" s="46"/>
      <c r="C117" s="31"/>
      <c r="D117" s="33"/>
      <c r="E117" s="32"/>
    </row>
    <row r="118" spans="2:5" ht="34.799999999999997" x14ac:dyDescent="0.3">
      <c r="B118" s="46"/>
      <c r="C118" s="34" t="s">
        <v>99</v>
      </c>
      <c r="D118" s="26" t="s">
        <v>7</v>
      </c>
      <c r="E118" s="27" t="s">
        <v>8</v>
      </c>
    </row>
    <row r="119" spans="2:5" ht="69.599999999999994" x14ac:dyDescent="0.3">
      <c r="B119" s="46">
        <v>10.01</v>
      </c>
      <c r="C119" s="31" t="s">
        <v>100</v>
      </c>
      <c r="D119" s="8"/>
      <c r="E119" s="32"/>
    </row>
    <row r="120" spans="2:5" ht="34.799999999999997" x14ac:dyDescent="0.3">
      <c r="B120" s="46">
        <v>10.02</v>
      </c>
      <c r="C120" s="31" t="s">
        <v>101</v>
      </c>
      <c r="D120" s="8"/>
      <c r="E120" s="32"/>
    </row>
    <row r="121" spans="2:5" ht="34.799999999999997" x14ac:dyDescent="0.3">
      <c r="B121" s="46">
        <v>10.029999999999999</v>
      </c>
      <c r="C121" s="31" t="s">
        <v>102</v>
      </c>
      <c r="D121" s="8"/>
      <c r="E121" s="32"/>
    </row>
    <row r="122" spans="2:5" ht="17.399999999999999" x14ac:dyDescent="0.3">
      <c r="B122" s="46">
        <v>10.039999999999999</v>
      </c>
      <c r="C122" s="31" t="s">
        <v>103</v>
      </c>
      <c r="D122" s="8"/>
      <c r="E122" s="32"/>
    </row>
    <row r="123" spans="2:5" ht="34.799999999999997" x14ac:dyDescent="0.3">
      <c r="B123" s="46">
        <v>10.050000000000001</v>
      </c>
      <c r="C123" s="31" t="s">
        <v>104</v>
      </c>
      <c r="D123" s="8"/>
      <c r="E123" s="32"/>
    </row>
    <row r="124" spans="2:5" ht="34.799999999999997" x14ac:dyDescent="0.3">
      <c r="B124" s="46">
        <v>10.06</v>
      </c>
      <c r="C124" s="39" t="s">
        <v>105</v>
      </c>
      <c r="D124" s="8"/>
      <c r="E124" s="32"/>
    </row>
    <row r="125" spans="2:5" ht="34.799999999999997" x14ac:dyDescent="0.3">
      <c r="B125" s="46">
        <v>10.07</v>
      </c>
      <c r="C125" s="31" t="s">
        <v>106</v>
      </c>
      <c r="D125" s="8"/>
      <c r="E125" s="32"/>
    </row>
    <row r="126" spans="2:5" ht="34.799999999999997" x14ac:dyDescent="0.3">
      <c r="B126" s="46">
        <v>10.08</v>
      </c>
      <c r="C126" s="31" t="s">
        <v>107</v>
      </c>
      <c r="D126" s="8"/>
      <c r="E126" s="32"/>
    </row>
    <row r="127" spans="2:5" ht="34.799999999999997" x14ac:dyDescent="0.3">
      <c r="B127" s="48">
        <v>10.09</v>
      </c>
      <c r="C127" s="31" t="s">
        <v>108</v>
      </c>
      <c r="D127" s="4"/>
      <c r="E127" s="32"/>
    </row>
    <row r="128" spans="2:5" ht="17.399999999999999" x14ac:dyDescent="0.3">
      <c r="B128" s="46"/>
      <c r="C128" s="31"/>
      <c r="D128" s="33"/>
      <c r="E128" s="32"/>
    </row>
    <row r="129" spans="2:5" ht="17.399999999999999" x14ac:dyDescent="0.3">
      <c r="B129" s="46"/>
      <c r="C129" s="40" t="s">
        <v>109</v>
      </c>
      <c r="D129" s="84" t="s">
        <v>110</v>
      </c>
      <c r="E129" s="88" t="s">
        <v>111</v>
      </c>
    </row>
    <row r="130" spans="2:5" ht="34.799999999999997" x14ac:dyDescent="0.3">
      <c r="B130" s="46">
        <v>11.01</v>
      </c>
      <c r="C130" s="31" t="s">
        <v>112</v>
      </c>
      <c r="D130" s="85"/>
      <c r="E130" s="32"/>
    </row>
    <row r="131" spans="2:5" ht="34.799999999999997" x14ac:dyDescent="0.3">
      <c r="B131" s="46">
        <v>11.02</v>
      </c>
      <c r="C131" s="31" t="s">
        <v>113</v>
      </c>
      <c r="D131" s="85"/>
      <c r="E131" s="32"/>
    </row>
    <row r="132" spans="2:5" ht="34.799999999999997" x14ac:dyDescent="0.3">
      <c r="B132" s="46">
        <v>11.03</v>
      </c>
      <c r="C132" s="31" t="s">
        <v>114</v>
      </c>
      <c r="D132" s="85"/>
      <c r="E132" s="32"/>
    </row>
    <row r="133" spans="2:5" ht="34.799999999999997" x14ac:dyDescent="0.3">
      <c r="B133" s="46">
        <v>11.04</v>
      </c>
      <c r="C133" s="31" t="s">
        <v>115</v>
      </c>
      <c r="D133" s="85"/>
      <c r="E133" s="32"/>
    </row>
    <row r="134" spans="2:5" ht="34.799999999999997" x14ac:dyDescent="0.3">
      <c r="B134" s="46">
        <v>11.05</v>
      </c>
      <c r="C134" s="31" t="s">
        <v>116</v>
      </c>
      <c r="D134" s="85"/>
      <c r="E134" s="32"/>
    </row>
    <row r="135" spans="2:5" ht="34.799999999999997" x14ac:dyDescent="0.3">
      <c r="B135" s="46">
        <v>11.06</v>
      </c>
      <c r="C135" s="31" t="s">
        <v>117</v>
      </c>
      <c r="D135" s="85"/>
      <c r="E135" s="32"/>
    </row>
    <row r="136" spans="2:5" ht="17.399999999999999" x14ac:dyDescent="0.3">
      <c r="B136" s="46"/>
      <c r="C136" s="31"/>
      <c r="D136" s="33"/>
      <c r="E136" s="32"/>
    </row>
    <row r="137" spans="2:5" ht="17.399999999999999" x14ac:dyDescent="0.3">
      <c r="B137" s="46"/>
      <c r="C137" s="31"/>
      <c r="D137" s="8"/>
      <c r="E137" s="32"/>
    </row>
    <row r="138" spans="2:5" ht="34.799999999999997" x14ac:dyDescent="0.3">
      <c r="B138" s="46"/>
      <c r="C138" s="34" t="s">
        <v>118</v>
      </c>
      <c r="D138" s="26" t="s">
        <v>7</v>
      </c>
      <c r="E138" s="27" t="s">
        <v>8</v>
      </c>
    </row>
    <row r="139" spans="2:5" ht="52.2" x14ac:dyDescent="0.3">
      <c r="B139" s="46">
        <v>12.01</v>
      </c>
      <c r="C139" s="31" t="s">
        <v>119</v>
      </c>
      <c r="D139" s="8"/>
      <c r="E139" s="32"/>
    </row>
    <row r="140" spans="2:5" ht="52.2" x14ac:dyDescent="0.3">
      <c r="B140" s="46">
        <v>12.02</v>
      </c>
      <c r="C140" s="31" t="s">
        <v>120</v>
      </c>
      <c r="D140" s="8"/>
      <c r="E140" s="32"/>
    </row>
    <row r="141" spans="2:5" ht="17.399999999999999" x14ac:dyDescent="0.3">
      <c r="B141" s="46">
        <v>12.03</v>
      </c>
      <c r="C141" s="31" t="s">
        <v>121</v>
      </c>
      <c r="D141" s="8"/>
      <c r="E141" s="32"/>
    </row>
    <row r="142" spans="2:5" ht="17.399999999999999" x14ac:dyDescent="0.3">
      <c r="B142" s="46">
        <v>12.04</v>
      </c>
      <c r="C142" s="31" t="s">
        <v>122</v>
      </c>
      <c r="D142" s="8"/>
      <c r="E142" s="32"/>
    </row>
    <row r="143" spans="2:5" ht="39.6" customHeight="1" x14ac:dyDescent="0.3">
      <c r="B143" s="46">
        <v>12.05</v>
      </c>
      <c r="C143" s="31" t="s">
        <v>123</v>
      </c>
      <c r="D143" s="8"/>
      <c r="E143" s="32"/>
    </row>
    <row r="144" spans="2:5" ht="52.2" x14ac:dyDescent="0.3">
      <c r="B144" s="46">
        <v>12.06</v>
      </c>
      <c r="C144" s="39" t="s">
        <v>124</v>
      </c>
      <c r="D144" s="8"/>
      <c r="E144" s="32"/>
    </row>
    <row r="145" spans="2:5" ht="87" x14ac:dyDescent="0.3">
      <c r="B145" s="46">
        <v>12.07</v>
      </c>
      <c r="C145" s="39" t="s">
        <v>125</v>
      </c>
      <c r="D145" s="8"/>
      <c r="E145" s="32"/>
    </row>
    <row r="146" spans="2:5" ht="52.2" x14ac:dyDescent="0.3">
      <c r="B146" s="46">
        <v>12.08</v>
      </c>
      <c r="C146" s="31" t="s">
        <v>126</v>
      </c>
      <c r="D146" s="8"/>
      <c r="E146" s="32"/>
    </row>
    <row r="147" spans="2:5" ht="52.2" x14ac:dyDescent="0.3">
      <c r="B147" s="46">
        <v>12.09</v>
      </c>
      <c r="C147" s="31" t="s">
        <v>127</v>
      </c>
      <c r="D147" s="8"/>
      <c r="E147" s="32"/>
    </row>
    <row r="148" spans="2:5" ht="69.599999999999994" x14ac:dyDescent="0.3">
      <c r="B148" s="48">
        <v>12.1</v>
      </c>
      <c r="C148" s="31" t="s">
        <v>128</v>
      </c>
      <c r="D148" s="8"/>
      <c r="E148" s="32"/>
    </row>
    <row r="149" spans="2:5" ht="17.399999999999999" x14ac:dyDescent="0.3">
      <c r="B149" s="48">
        <v>12.11</v>
      </c>
      <c r="C149" s="31" t="s">
        <v>129</v>
      </c>
      <c r="D149" s="8"/>
      <c r="E149" s="32"/>
    </row>
    <row r="150" spans="2:5" ht="52.8" thickBot="1" x14ac:dyDescent="0.35">
      <c r="B150" s="49">
        <v>12.12</v>
      </c>
      <c r="C150" s="41" t="s">
        <v>130</v>
      </c>
      <c r="D150" s="8"/>
      <c r="E150" s="42"/>
    </row>
    <row r="151" spans="2:5" ht="17.399999999999999" x14ac:dyDescent="0.3">
      <c r="B151" s="50"/>
      <c r="C151" s="1"/>
      <c r="D151" s="4"/>
    </row>
    <row r="152" spans="2:5" ht="17.399999999999999" x14ac:dyDescent="0.3">
      <c r="B152" s="50"/>
      <c r="C152" s="1"/>
      <c r="D152" s="4"/>
    </row>
    <row r="153" spans="2:5" ht="17.399999999999999" customHeight="1" x14ac:dyDescent="0.3">
      <c r="B153" s="102" t="s">
        <v>131</v>
      </c>
      <c r="C153" s="103"/>
      <c r="D153" s="103"/>
      <c r="E153" s="103"/>
    </row>
    <row r="154" spans="2:5" ht="17.399999999999999" customHeight="1" x14ac:dyDescent="0.3">
      <c r="B154" s="103"/>
      <c r="C154" s="103"/>
      <c r="D154" s="103"/>
      <c r="E154" s="103"/>
    </row>
    <row r="155" spans="2:5" ht="17.399999999999999" customHeight="1" x14ac:dyDescent="0.3">
      <c r="B155" s="103"/>
      <c r="C155" s="103"/>
      <c r="D155" s="103"/>
      <c r="E155" s="103"/>
    </row>
    <row r="156" spans="2:5" ht="17.399999999999999" customHeight="1" x14ac:dyDescent="0.3">
      <c r="B156" s="91" t="s">
        <v>132</v>
      </c>
      <c r="C156" s="91"/>
      <c r="D156" s="91"/>
      <c r="E156" s="91"/>
    </row>
    <row r="157" spans="2:5" ht="46.95" customHeight="1" x14ac:dyDescent="0.3">
      <c r="B157" s="91"/>
      <c r="C157" s="91"/>
      <c r="D157" s="91"/>
      <c r="E157" s="91"/>
    </row>
    <row r="158" spans="2:5" ht="17.399999999999999" x14ac:dyDescent="0.3">
      <c r="B158" s="50"/>
      <c r="C158" s="1"/>
      <c r="D158" s="4"/>
    </row>
    <row r="159" spans="2:5" ht="17.399999999999999" x14ac:dyDescent="0.3">
      <c r="B159" s="50"/>
      <c r="C159" s="1"/>
      <c r="D159" s="4"/>
    </row>
    <row r="160" spans="2:5" ht="17.399999999999999" x14ac:dyDescent="0.3">
      <c r="B160" s="50"/>
      <c r="C160" s="1"/>
      <c r="D160" s="4"/>
    </row>
    <row r="161" spans="2:4" ht="17.399999999999999" x14ac:dyDescent="0.3">
      <c r="B161" s="50"/>
      <c r="C161" s="1"/>
      <c r="D161" s="4"/>
    </row>
    <row r="162" spans="2:4" ht="17.399999999999999" x14ac:dyDescent="0.3">
      <c r="B162" s="50"/>
      <c r="C162" s="1"/>
      <c r="D162" s="4"/>
    </row>
    <row r="163" spans="2:4" ht="17.399999999999999" x14ac:dyDescent="0.3">
      <c r="B163" s="50"/>
      <c r="C163" s="1"/>
      <c r="D163" s="4"/>
    </row>
    <row r="164" spans="2:4" ht="17.399999999999999" x14ac:dyDescent="0.3">
      <c r="B164" s="50"/>
      <c r="C164" s="1"/>
      <c r="D164" s="4"/>
    </row>
    <row r="165" spans="2:4" ht="17.399999999999999" x14ac:dyDescent="0.3">
      <c r="B165" s="50"/>
      <c r="C165" s="1"/>
      <c r="D165" s="4"/>
    </row>
    <row r="166" spans="2:4" ht="17.399999999999999" x14ac:dyDescent="0.3">
      <c r="B166" s="50"/>
      <c r="C166" s="1"/>
      <c r="D166" s="4"/>
    </row>
    <row r="167" spans="2:4" ht="17.399999999999999" x14ac:dyDescent="0.3">
      <c r="B167" s="50"/>
      <c r="C167" s="1"/>
      <c r="D167" s="4"/>
    </row>
    <row r="168" spans="2:4" ht="17.399999999999999" x14ac:dyDescent="0.3">
      <c r="B168" s="50"/>
      <c r="C168" s="1"/>
      <c r="D168" s="4"/>
    </row>
    <row r="169" spans="2:4" ht="17.399999999999999" x14ac:dyDescent="0.3">
      <c r="B169" s="50"/>
      <c r="C169" s="1"/>
      <c r="D169" s="4"/>
    </row>
    <row r="170" spans="2:4" ht="17.399999999999999" x14ac:dyDescent="0.3">
      <c r="B170" s="50"/>
      <c r="C170" s="1"/>
      <c r="D170" s="4"/>
    </row>
    <row r="171" spans="2:4" ht="17.399999999999999" x14ac:dyDescent="0.3">
      <c r="B171" s="50"/>
      <c r="C171" s="1"/>
      <c r="D171" s="4"/>
    </row>
    <row r="172" spans="2:4" ht="17.399999999999999" x14ac:dyDescent="0.3">
      <c r="B172" s="50"/>
      <c r="C172" s="1"/>
      <c r="D172" s="4"/>
    </row>
    <row r="173" spans="2:4" ht="17.399999999999999" x14ac:dyDescent="0.3">
      <c r="B173" s="50"/>
      <c r="C173" s="1"/>
      <c r="D173" s="4"/>
    </row>
    <row r="174" spans="2:4" ht="17.399999999999999" x14ac:dyDescent="0.3">
      <c r="B174" s="50"/>
      <c r="C174" s="1"/>
      <c r="D174" s="4"/>
    </row>
    <row r="175" spans="2:4" ht="17.399999999999999" x14ac:dyDescent="0.3">
      <c r="B175" s="50"/>
      <c r="C175" s="1"/>
      <c r="D175" s="4"/>
    </row>
    <row r="176" spans="2:4" ht="17.399999999999999" x14ac:dyDescent="0.3">
      <c r="B176" s="50"/>
      <c r="C176" s="1"/>
      <c r="D176" s="4"/>
    </row>
    <row r="177" spans="2:4" ht="17.399999999999999" x14ac:dyDescent="0.3">
      <c r="B177" s="50"/>
      <c r="C177" s="1"/>
      <c r="D177" s="4"/>
    </row>
    <row r="178" spans="2:4" ht="17.399999999999999" x14ac:dyDescent="0.3">
      <c r="B178" s="50"/>
      <c r="C178" s="1"/>
      <c r="D178" s="4"/>
    </row>
    <row r="179" spans="2:4" ht="17.399999999999999" x14ac:dyDescent="0.3">
      <c r="B179" s="50"/>
      <c r="C179" s="1"/>
      <c r="D179" s="4"/>
    </row>
    <row r="180" spans="2:4" ht="17.399999999999999" x14ac:dyDescent="0.3">
      <c r="B180" s="50"/>
      <c r="C180" s="1"/>
      <c r="D180" s="4"/>
    </row>
    <row r="181" spans="2:4" ht="17.399999999999999" x14ac:dyDescent="0.3">
      <c r="B181" s="50"/>
      <c r="C181" s="1"/>
      <c r="D181" s="4"/>
    </row>
    <row r="182" spans="2:4" ht="17.399999999999999" x14ac:dyDescent="0.3">
      <c r="B182" s="50"/>
      <c r="C182" s="1"/>
      <c r="D182" s="4"/>
    </row>
    <row r="183" spans="2:4" ht="17.399999999999999" x14ac:dyDescent="0.3">
      <c r="B183" s="50"/>
      <c r="C183" s="1"/>
      <c r="D183" s="4"/>
    </row>
    <row r="184" spans="2:4" ht="17.399999999999999" x14ac:dyDescent="0.3">
      <c r="B184" s="50"/>
      <c r="C184" s="1"/>
      <c r="D184" s="4"/>
    </row>
    <row r="185" spans="2:4" ht="17.399999999999999" x14ac:dyDescent="0.3">
      <c r="B185" s="50"/>
      <c r="C185" s="1"/>
      <c r="D185" s="4"/>
    </row>
    <row r="186" spans="2:4" ht="17.399999999999999" x14ac:dyDescent="0.3">
      <c r="B186" s="50"/>
      <c r="C186" s="1"/>
      <c r="D186" s="4"/>
    </row>
    <row r="187" spans="2:4" ht="17.399999999999999" x14ac:dyDescent="0.3">
      <c r="B187" s="50"/>
      <c r="C187" s="1"/>
      <c r="D187" s="4"/>
    </row>
    <row r="188" spans="2:4" ht="17.399999999999999" x14ac:dyDescent="0.3">
      <c r="B188" s="50"/>
      <c r="C188" s="1"/>
      <c r="D188" s="4"/>
    </row>
    <row r="189" spans="2:4" ht="17.399999999999999" x14ac:dyDescent="0.3">
      <c r="B189" s="50"/>
      <c r="C189" s="1"/>
      <c r="D189" s="4"/>
    </row>
    <row r="190" spans="2:4" ht="17.399999999999999" x14ac:dyDescent="0.3">
      <c r="B190" s="50"/>
      <c r="C190" s="1"/>
      <c r="D190" s="4"/>
    </row>
    <row r="191" spans="2:4" ht="17.399999999999999" x14ac:dyDescent="0.3">
      <c r="B191" s="50"/>
      <c r="C191" s="1"/>
      <c r="D191" s="4"/>
    </row>
    <row r="192" spans="2:4" ht="17.399999999999999" x14ac:dyDescent="0.3">
      <c r="B192" s="50"/>
      <c r="C192" s="1"/>
      <c r="D192" s="4"/>
    </row>
    <row r="193" spans="2:4" ht="17.399999999999999" x14ac:dyDescent="0.3">
      <c r="B193" s="50"/>
      <c r="C193" s="1"/>
      <c r="D193" s="4"/>
    </row>
    <row r="194" spans="2:4" ht="17.399999999999999" x14ac:dyDescent="0.3">
      <c r="B194" s="50"/>
      <c r="C194" s="1"/>
      <c r="D194" s="4"/>
    </row>
    <row r="195" spans="2:4" ht="17.399999999999999" x14ac:dyDescent="0.3">
      <c r="B195" s="50"/>
      <c r="C195" s="1"/>
      <c r="D195" s="4"/>
    </row>
    <row r="196" spans="2:4" ht="17.399999999999999" x14ac:dyDescent="0.3">
      <c r="B196" s="50"/>
      <c r="C196" s="1"/>
      <c r="D196" s="4"/>
    </row>
    <row r="197" spans="2:4" ht="17.399999999999999" x14ac:dyDescent="0.3">
      <c r="B197" s="50"/>
      <c r="C197" s="1"/>
      <c r="D197" s="4"/>
    </row>
    <row r="198" spans="2:4" ht="17.399999999999999" x14ac:dyDescent="0.3">
      <c r="B198" s="50"/>
      <c r="C198" s="1"/>
      <c r="D198" s="4"/>
    </row>
    <row r="199" spans="2:4" ht="17.399999999999999" x14ac:dyDescent="0.3">
      <c r="B199" s="50"/>
      <c r="C199" s="1"/>
      <c r="D199" s="4"/>
    </row>
    <row r="200" spans="2:4" ht="17.399999999999999" x14ac:dyDescent="0.3">
      <c r="B200" s="50"/>
      <c r="C200" s="1"/>
      <c r="D200" s="4"/>
    </row>
    <row r="201" spans="2:4" ht="17.399999999999999" x14ac:dyDescent="0.3">
      <c r="B201" s="50"/>
      <c r="C201" s="1"/>
      <c r="D201" s="4"/>
    </row>
    <row r="202" spans="2:4" ht="17.399999999999999" x14ac:dyDescent="0.3">
      <c r="B202" s="50"/>
      <c r="C202" s="1"/>
      <c r="D202" s="4"/>
    </row>
    <row r="203" spans="2:4" ht="17.399999999999999" x14ac:dyDescent="0.3">
      <c r="B203" s="50"/>
      <c r="C203" s="1"/>
      <c r="D203" s="4"/>
    </row>
    <row r="204" spans="2:4" ht="17.399999999999999" x14ac:dyDescent="0.3">
      <c r="B204" s="50"/>
      <c r="C204" s="1"/>
      <c r="D204" s="4"/>
    </row>
    <row r="205" spans="2:4" ht="17.399999999999999" x14ac:dyDescent="0.3">
      <c r="B205" s="50"/>
      <c r="C205" s="1"/>
      <c r="D205" s="4"/>
    </row>
    <row r="206" spans="2:4" ht="17.399999999999999" x14ac:dyDescent="0.3">
      <c r="B206" s="50"/>
      <c r="C206" s="1"/>
      <c r="D206" s="4"/>
    </row>
    <row r="207" spans="2:4" ht="17.399999999999999" x14ac:dyDescent="0.3">
      <c r="B207" s="50"/>
      <c r="C207" s="1"/>
      <c r="D207" s="4"/>
    </row>
    <row r="208" spans="2:4" ht="17.399999999999999" x14ac:dyDescent="0.3">
      <c r="B208" s="50"/>
      <c r="C208" s="1"/>
      <c r="D208" s="4"/>
    </row>
    <row r="209" spans="2:4" ht="17.399999999999999" x14ac:dyDescent="0.3">
      <c r="B209" s="50"/>
      <c r="C209" s="1"/>
      <c r="D209" s="4"/>
    </row>
    <row r="210" spans="2:4" ht="17.399999999999999" x14ac:dyDescent="0.3">
      <c r="B210" s="50"/>
      <c r="C210" s="1"/>
      <c r="D210" s="4"/>
    </row>
    <row r="211" spans="2:4" ht="17.399999999999999" x14ac:dyDescent="0.3">
      <c r="B211" s="50"/>
      <c r="C211" s="1"/>
      <c r="D211" s="4"/>
    </row>
    <row r="212" spans="2:4" ht="17.399999999999999" x14ac:dyDescent="0.3">
      <c r="B212" s="50"/>
      <c r="C212" s="1"/>
      <c r="D212" s="4"/>
    </row>
    <row r="213" spans="2:4" ht="17.399999999999999" x14ac:dyDescent="0.3">
      <c r="B213" s="50"/>
      <c r="C213" s="1"/>
      <c r="D213" s="4"/>
    </row>
    <row r="214" spans="2:4" ht="17.399999999999999" x14ac:dyDescent="0.3">
      <c r="B214" s="50"/>
      <c r="C214" s="1"/>
      <c r="D214" s="4"/>
    </row>
    <row r="215" spans="2:4" ht="17.399999999999999" x14ac:dyDescent="0.3">
      <c r="B215" s="50"/>
      <c r="C215" s="1"/>
      <c r="D215" s="4"/>
    </row>
    <row r="216" spans="2:4" ht="17.399999999999999" x14ac:dyDescent="0.3">
      <c r="B216" s="50"/>
      <c r="D216" s="4"/>
    </row>
    <row r="217" spans="2:4" ht="17.399999999999999" x14ac:dyDescent="0.3">
      <c r="B217" s="50"/>
      <c r="D217" s="4"/>
    </row>
    <row r="218" spans="2:4" ht="17.399999999999999" x14ac:dyDescent="0.3">
      <c r="B218" s="50"/>
      <c r="D218" s="4"/>
    </row>
    <row r="219" spans="2:4" ht="17.399999999999999" x14ac:dyDescent="0.3">
      <c r="B219" s="50"/>
      <c r="D219" s="4"/>
    </row>
    <row r="220" spans="2:4" ht="17.399999999999999" x14ac:dyDescent="0.3">
      <c r="B220" s="50"/>
      <c r="D220" s="4"/>
    </row>
    <row r="221" spans="2:4" ht="17.399999999999999" x14ac:dyDescent="0.3">
      <c r="B221" s="50"/>
      <c r="D221" s="4"/>
    </row>
    <row r="222" spans="2:4" ht="17.399999999999999" x14ac:dyDescent="0.3">
      <c r="B222" s="50"/>
      <c r="D222" s="4"/>
    </row>
    <row r="223" spans="2:4" ht="17.399999999999999" x14ac:dyDescent="0.3">
      <c r="B223" s="50"/>
      <c r="D223" s="4"/>
    </row>
    <row r="224" spans="2:4" ht="17.399999999999999" x14ac:dyDescent="0.3">
      <c r="B224" s="50"/>
      <c r="D224" s="4"/>
    </row>
    <row r="225" spans="2:4" ht="17.399999999999999" x14ac:dyDescent="0.3">
      <c r="B225" s="50"/>
      <c r="D225" s="4"/>
    </row>
    <row r="226" spans="2:4" ht="17.399999999999999" x14ac:dyDescent="0.3">
      <c r="B226" s="50"/>
      <c r="D226" s="4"/>
    </row>
    <row r="227" spans="2:4" ht="17.399999999999999" x14ac:dyDescent="0.3">
      <c r="B227" s="50"/>
      <c r="D227" s="4"/>
    </row>
    <row r="228" spans="2:4" ht="17.399999999999999" x14ac:dyDescent="0.3">
      <c r="B228" s="50"/>
      <c r="D228" s="4"/>
    </row>
    <row r="229" spans="2:4" ht="17.399999999999999" x14ac:dyDescent="0.3">
      <c r="B229" s="50"/>
      <c r="D229" s="4"/>
    </row>
    <row r="230" spans="2:4" ht="17.399999999999999" x14ac:dyDescent="0.3">
      <c r="B230" s="50"/>
      <c r="D230" s="4"/>
    </row>
    <row r="231" spans="2:4" ht="17.399999999999999" x14ac:dyDescent="0.3">
      <c r="B231" s="50"/>
      <c r="D231" s="4"/>
    </row>
    <row r="232" spans="2:4" ht="17.399999999999999" x14ac:dyDescent="0.3">
      <c r="B232" s="50"/>
      <c r="D232" s="4"/>
    </row>
    <row r="233" spans="2:4" ht="17.399999999999999" x14ac:dyDescent="0.3">
      <c r="B233" s="50"/>
      <c r="D233" s="4"/>
    </row>
    <row r="234" spans="2:4" ht="17.399999999999999" x14ac:dyDescent="0.3">
      <c r="B234" s="50"/>
      <c r="D234" s="4"/>
    </row>
    <row r="235" spans="2:4" ht="17.399999999999999" x14ac:dyDescent="0.3">
      <c r="B235" s="50"/>
      <c r="D235" s="4"/>
    </row>
    <row r="236" spans="2:4" ht="17.399999999999999" x14ac:dyDescent="0.3">
      <c r="B236" s="50"/>
      <c r="D236" s="4"/>
    </row>
    <row r="237" spans="2:4" ht="17.399999999999999" x14ac:dyDescent="0.3">
      <c r="B237" s="50"/>
      <c r="D237" s="4"/>
    </row>
    <row r="238" spans="2:4" ht="17.399999999999999" x14ac:dyDescent="0.3">
      <c r="B238" s="50"/>
      <c r="D238" s="4"/>
    </row>
    <row r="239" spans="2:4" ht="17.399999999999999" x14ac:dyDescent="0.3">
      <c r="B239" s="50"/>
      <c r="D239" s="4"/>
    </row>
    <row r="240" spans="2:4" ht="17.399999999999999" x14ac:dyDescent="0.3">
      <c r="B240" s="50"/>
      <c r="D240" s="4"/>
    </row>
    <row r="241" spans="2:5" ht="17.399999999999999" x14ac:dyDescent="0.3">
      <c r="B241" s="50"/>
      <c r="D241" s="4"/>
    </row>
    <row r="242" spans="2:5" ht="17.399999999999999" x14ac:dyDescent="0.3">
      <c r="B242" s="50"/>
      <c r="D242" s="4"/>
    </row>
    <row r="243" spans="2:5" ht="17.399999999999999" x14ac:dyDescent="0.3">
      <c r="B243" s="50"/>
      <c r="D243" s="4"/>
    </row>
    <row r="244" spans="2:5" ht="17.399999999999999" x14ac:dyDescent="0.3">
      <c r="B244" s="50"/>
      <c r="D244" s="4"/>
    </row>
    <row r="245" spans="2:5" ht="17.399999999999999" x14ac:dyDescent="0.3">
      <c r="B245" s="50"/>
      <c r="D245" s="4"/>
    </row>
    <row r="246" spans="2:5" ht="17.399999999999999" x14ac:dyDescent="0.3">
      <c r="B246" s="50"/>
      <c r="D246" s="4"/>
    </row>
    <row r="247" spans="2:5" ht="17.399999999999999" x14ac:dyDescent="0.3">
      <c r="B247" s="50"/>
      <c r="D247" s="4"/>
    </row>
    <row r="248" spans="2:5" ht="17.399999999999999" x14ac:dyDescent="0.3">
      <c r="B248" s="50"/>
      <c r="D248" s="4"/>
    </row>
    <row r="249" spans="2:5" ht="41.4" customHeight="1" x14ac:dyDescent="0.3">
      <c r="B249" s="50"/>
      <c r="C249" s="92" t="s">
        <v>133</v>
      </c>
      <c r="D249" s="92"/>
      <c r="E249" s="92"/>
    </row>
    <row r="250" spans="2:5" ht="17.399999999999999" x14ac:dyDescent="0.3">
      <c r="B250" s="50"/>
      <c r="D250" s="4"/>
    </row>
    <row r="251" spans="2:5" ht="17.399999999999999" x14ac:dyDescent="0.3">
      <c r="B251" s="50"/>
      <c r="D251" s="4"/>
    </row>
    <row r="252" spans="2:5" ht="17.399999999999999" x14ac:dyDescent="0.3">
      <c r="B252" s="50"/>
      <c r="D252" s="4"/>
    </row>
    <row r="253" spans="2:5" ht="17.399999999999999" x14ac:dyDescent="0.3">
      <c r="B253" s="50"/>
      <c r="D253" s="4"/>
    </row>
    <row r="254" spans="2:5" ht="17.399999999999999" x14ac:dyDescent="0.3">
      <c r="B254" s="50"/>
      <c r="D254" s="4"/>
    </row>
    <row r="255" spans="2:5" ht="17.399999999999999" x14ac:dyDescent="0.3">
      <c r="B255" s="50"/>
      <c r="D255" s="4"/>
    </row>
    <row r="256" spans="2:5" ht="17.399999999999999" x14ac:dyDescent="0.3">
      <c r="B256" s="50"/>
      <c r="D256" s="4"/>
    </row>
    <row r="257" spans="2:4" ht="17.399999999999999" x14ac:dyDescent="0.3">
      <c r="B257" s="50"/>
      <c r="D257" s="4"/>
    </row>
    <row r="258" spans="2:4" ht="17.399999999999999" x14ac:dyDescent="0.3">
      <c r="B258" s="50"/>
      <c r="D258" s="4"/>
    </row>
    <row r="259" spans="2:4" ht="17.399999999999999" x14ac:dyDescent="0.3">
      <c r="B259" s="50"/>
      <c r="D259" s="4"/>
    </row>
    <row r="260" spans="2:4" ht="17.399999999999999" x14ac:dyDescent="0.3">
      <c r="B260" s="50"/>
      <c r="D260" s="4"/>
    </row>
    <row r="261" spans="2:4" ht="17.399999999999999" x14ac:dyDescent="0.3">
      <c r="B261" s="50"/>
      <c r="D261" s="4"/>
    </row>
    <row r="262" spans="2:4" ht="17.399999999999999" x14ac:dyDescent="0.3">
      <c r="B262" s="50"/>
      <c r="D262" s="4"/>
    </row>
    <row r="263" spans="2:4" ht="17.399999999999999" x14ac:dyDescent="0.3">
      <c r="B263" s="50"/>
      <c r="D263" s="4"/>
    </row>
    <row r="264" spans="2:4" ht="17.399999999999999" x14ac:dyDescent="0.3">
      <c r="B264" s="50"/>
      <c r="D264" s="4"/>
    </row>
    <row r="265" spans="2:4" ht="17.399999999999999" x14ac:dyDescent="0.3">
      <c r="B265" s="50"/>
      <c r="D265" s="4"/>
    </row>
    <row r="266" spans="2:4" ht="17.399999999999999" x14ac:dyDescent="0.3">
      <c r="B266" s="50"/>
      <c r="D266" s="4"/>
    </row>
    <row r="267" spans="2:4" ht="17.399999999999999" x14ac:dyDescent="0.3">
      <c r="B267" s="50"/>
      <c r="D267" s="4"/>
    </row>
    <row r="268" spans="2:4" ht="17.399999999999999" x14ac:dyDescent="0.3">
      <c r="B268" s="50"/>
      <c r="D268" s="4"/>
    </row>
    <row r="269" spans="2:4" ht="17.399999999999999" x14ac:dyDescent="0.3">
      <c r="B269" s="50"/>
      <c r="D269" s="4"/>
    </row>
    <row r="270" spans="2:4" ht="17.399999999999999" x14ac:dyDescent="0.3">
      <c r="B270" s="50"/>
      <c r="D270" s="4"/>
    </row>
    <row r="271" spans="2:4" ht="17.399999999999999" x14ac:dyDescent="0.3">
      <c r="B271" s="50"/>
      <c r="D271" s="4"/>
    </row>
    <row r="272" spans="2:4" ht="17.399999999999999" x14ac:dyDescent="0.3">
      <c r="B272" s="50"/>
      <c r="D272" s="4"/>
    </row>
    <row r="273" spans="2:4" ht="17.399999999999999" x14ac:dyDescent="0.3">
      <c r="B273" s="50"/>
      <c r="D273" s="4"/>
    </row>
    <row r="274" spans="2:4" ht="17.399999999999999" x14ac:dyDescent="0.3">
      <c r="B274" s="50"/>
      <c r="D274" s="4"/>
    </row>
    <row r="275" spans="2:4" ht="17.399999999999999" x14ac:dyDescent="0.3">
      <c r="B275" s="50"/>
      <c r="D275" s="4"/>
    </row>
    <row r="276" spans="2:4" ht="17.399999999999999" x14ac:dyDescent="0.3">
      <c r="B276" s="50"/>
      <c r="D276" s="4"/>
    </row>
    <row r="277" spans="2:4" ht="17.399999999999999" x14ac:dyDescent="0.3">
      <c r="B277" s="50"/>
      <c r="D277" s="4"/>
    </row>
    <row r="278" spans="2:4" ht="17.399999999999999" x14ac:dyDescent="0.3">
      <c r="B278" s="50"/>
      <c r="D278" s="4"/>
    </row>
    <row r="279" spans="2:4" ht="17.399999999999999" x14ac:dyDescent="0.3">
      <c r="B279" s="50"/>
      <c r="D279" s="4"/>
    </row>
    <row r="280" spans="2:4" ht="17.399999999999999" x14ac:dyDescent="0.3">
      <c r="B280" s="50"/>
      <c r="D280" s="4"/>
    </row>
    <row r="281" spans="2:4" ht="17.399999999999999" x14ac:dyDescent="0.3">
      <c r="B281" s="50"/>
      <c r="D281" s="4"/>
    </row>
    <row r="282" spans="2:4" ht="17.399999999999999" x14ac:dyDescent="0.3">
      <c r="B282" s="50"/>
      <c r="D282" s="4"/>
    </row>
    <row r="283" spans="2:4" ht="17.399999999999999" x14ac:dyDescent="0.3">
      <c r="B283" s="50"/>
      <c r="D283" s="4"/>
    </row>
    <row r="284" spans="2:4" ht="17.399999999999999" x14ac:dyDescent="0.3">
      <c r="B284" s="50"/>
      <c r="D284" s="4"/>
    </row>
    <row r="285" spans="2:4" ht="17.399999999999999" x14ac:dyDescent="0.3">
      <c r="B285" s="50"/>
      <c r="D285" s="4"/>
    </row>
    <row r="286" spans="2:4" ht="17.399999999999999" x14ac:dyDescent="0.3">
      <c r="B286" s="50"/>
      <c r="D286" s="4"/>
    </row>
    <row r="287" spans="2:4" ht="17.399999999999999" x14ac:dyDescent="0.3">
      <c r="B287" s="50"/>
      <c r="D287" s="4"/>
    </row>
    <row r="288" spans="2:4" ht="17.399999999999999" x14ac:dyDescent="0.3">
      <c r="B288" s="50"/>
      <c r="D288" s="4"/>
    </row>
    <row r="289" spans="1:5" ht="17.399999999999999" x14ac:dyDescent="0.3">
      <c r="B289" s="50"/>
      <c r="D289" s="4"/>
    </row>
    <row r="290" spans="1:5" ht="17.399999999999999" x14ac:dyDescent="0.3">
      <c r="B290" s="50"/>
      <c r="D290" s="4"/>
    </row>
    <row r="291" spans="1:5" ht="17.399999999999999" x14ac:dyDescent="0.3">
      <c r="B291" s="50"/>
      <c r="D291" s="4"/>
    </row>
    <row r="292" spans="1:5" ht="17.399999999999999" x14ac:dyDescent="0.3">
      <c r="B292" s="50"/>
      <c r="D292" s="4"/>
    </row>
    <row r="293" spans="1:5" ht="17.399999999999999" x14ac:dyDescent="0.3">
      <c r="B293" s="50"/>
      <c r="D293" s="4"/>
    </row>
    <row r="294" spans="1:5" ht="17.399999999999999" x14ac:dyDescent="0.3">
      <c r="B294" s="50"/>
      <c r="D294" s="4"/>
    </row>
    <row r="295" spans="1:5" ht="17.399999999999999" x14ac:dyDescent="0.3">
      <c r="B295" s="50"/>
      <c r="D295" s="4"/>
    </row>
    <row r="296" spans="1:5" ht="17.399999999999999" x14ac:dyDescent="0.3">
      <c r="B296" s="50"/>
      <c r="D296" s="4"/>
    </row>
    <row r="297" spans="1:5" ht="33" customHeight="1" x14ac:dyDescent="0.3">
      <c r="A297" s="93" t="s">
        <v>134</v>
      </c>
      <c r="B297" s="93"/>
      <c r="C297" s="93"/>
      <c r="D297" s="93"/>
      <c r="E297" s="93"/>
    </row>
    <row r="299" spans="1:5" s="7" customFormat="1" ht="25.2" customHeight="1" x14ac:dyDescent="0.3">
      <c r="A299" s="52" t="s">
        <v>135</v>
      </c>
      <c r="B299" s="53" t="s">
        <v>136</v>
      </c>
      <c r="C299" s="54" t="s">
        <v>137</v>
      </c>
      <c r="D299" s="54"/>
      <c r="E299" s="55" t="s">
        <v>138</v>
      </c>
    </row>
    <row r="300" spans="1:5" s="7" customFormat="1" ht="25.2" customHeight="1" x14ac:dyDescent="0.3">
      <c r="A300" s="56">
        <v>1</v>
      </c>
      <c r="B300" s="18">
        <f>SUM(D15:D21)</f>
        <v>0</v>
      </c>
      <c r="C300" s="7">
        <f t="shared" ref="C300:C310" si="0">B300*A300</f>
        <v>0</v>
      </c>
      <c r="D300" s="57" t="str">
        <f>C14</f>
        <v>Wind Stress</v>
      </c>
      <c r="E300" s="58">
        <f>C300/6</f>
        <v>0</v>
      </c>
    </row>
    <row r="301" spans="1:5" s="7" customFormat="1" ht="25.2" customHeight="1" x14ac:dyDescent="0.3">
      <c r="A301" s="56">
        <v>1</v>
      </c>
      <c r="B301" s="18">
        <f>SUM(D24:D34)</f>
        <v>0</v>
      </c>
      <c r="C301" s="7">
        <f t="shared" si="0"/>
        <v>0</v>
      </c>
      <c r="D301" s="57" t="str">
        <f>C23</f>
        <v>Heat Stress</v>
      </c>
      <c r="E301" s="58">
        <f>C301/11</f>
        <v>0</v>
      </c>
    </row>
    <row r="302" spans="1:5" s="7" customFormat="1" ht="25.2" customHeight="1" x14ac:dyDescent="0.3">
      <c r="A302" s="56">
        <v>1</v>
      </c>
      <c r="B302" s="18">
        <f>SUM(D38:D44)</f>
        <v>0</v>
      </c>
      <c r="C302" s="7">
        <f t="shared" si="0"/>
        <v>0</v>
      </c>
      <c r="D302" s="57" t="str">
        <f>C37</f>
        <v>Cold Stress</v>
      </c>
      <c r="E302" s="58">
        <f>C302/5</f>
        <v>0</v>
      </c>
    </row>
    <row r="303" spans="1:5" s="7" customFormat="1" ht="25.2" customHeight="1" x14ac:dyDescent="0.3">
      <c r="A303" s="56">
        <v>1</v>
      </c>
      <c r="B303" s="18">
        <f>SUM(D58:D64)</f>
        <v>0</v>
      </c>
      <c r="C303" s="7">
        <f t="shared" si="0"/>
        <v>0</v>
      </c>
      <c r="D303" s="57" t="str">
        <f>C46</f>
        <v>Biodiversity and Ecosystems</v>
      </c>
      <c r="E303" s="58">
        <f>C303/7</f>
        <v>0</v>
      </c>
    </row>
    <row r="304" spans="1:5" s="7" customFormat="1" ht="25.2" customHeight="1" x14ac:dyDescent="0.3">
      <c r="A304" s="56">
        <v>1</v>
      </c>
      <c r="B304" s="18">
        <f>SUM(D67:D73)</f>
        <v>0</v>
      </c>
      <c r="C304" s="7">
        <f t="shared" si="0"/>
        <v>0</v>
      </c>
      <c r="D304" s="57" t="str">
        <f>C66</f>
        <v>Water Management - excess rain</v>
      </c>
      <c r="E304" s="58">
        <f>C304/4</f>
        <v>0</v>
      </c>
    </row>
    <row r="305" spans="1:7" s="7" customFormat="1" ht="25.2" customHeight="1" x14ac:dyDescent="0.3">
      <c r="A305" s="56">
        <v>1</v>
      </c>
      <c r="B305" s="18">
        <f>SUM(D76:D81)</f>
        <v>0</v>
      </c>
      <c r="C305" s="7">
        <f t="shared" si="0"/>
        <v>0</v>
      </c>
      <c r="D305" s="57" t="str">
        <f>C75</f>
        <v>Water Management - drought</v>
      </c>
      <c r="E305" s="58">
        <f>C305/4</f>
        <v>0</v>
      </c>
    </row>
    <row r="306" spans="1:7" s="7" customFormat="1" ht="25.2" customHeight="1" x14ac:dyDescent="0.3">
      <c r="A306" s="56">
        <v>1</v>
      </c>
      <c r="B306" s="18">
        <f>SUM(D85:D91)</f>
        <v>0</v>
      </c>
      <c r="C306" s="7">
        <f t="shared" si="0"/>
        <v>0</v>
      </c>
      <c r="D306" s="57" t="str">
        <f>C84</f>
        <v>Carbon Management</v>
      </c>
      <c r="E306" s="58">
        <f>C306/6</f>
        <v>0</v>
      </c>
    </row>
    <row r="307" spans="1:7" s="7" customFormat="1" ht="25.2" customHeight="1" x14ac:dyDescent="0.3">
      <c r="A307" s="56">
        <v>1</v>
      </c>
      <c r="B307" s="18">
        <f>SUM(D94:D100)</f>
        <v>0</v>
      </c>
      <c r="C307" s="7">
        <f t="shared" si="0"/>
        <v>0</v>
      </c>
      <c r="D307" s="57" t="str">
        <f>C93</f>
        <v>Air Quality</v>
      </c>
      <c r="E307" s="58">
        <f>C307/5</f>
        <v>0</v>
      </c>
    </row>
    <row r="308" spans="1:7" s="7" customFormat="1" ht="25.2" customHeight="1" x14ac:dyDescent="0.3">
      <c r="A308" s="56">
        <v>2</v>
      </c>
      <c r="B308" s="18">
        <f>SUM(D103:D114)</f>
        <v>0</v>
      </c>
      <c r="C308" s="7">
        <f t="shared" si="0"/>
        <v>0</v>
      </c>
      <c r="D308" s="57" t="s">
        <v>139</v>
      </c>
      <c r="E308" s="58">
        <f>C308/12</f>
        <v>0</v>
      </c>
    </row>
    <row r="309" spans="1:7" s="7" customFormat="1" ht="25.2" customHeight="1" x14ac:dyDescent="0.3">
      <c r="A309" s="56">
        <v>1</v>
      </c>
      <c r="B309" s="18">
        <f>SUM(D119:D126)</f>
        <v>0</v>
      </c>
      <c r="C309" s="7">
        <f t="shared" si="0"/>
        <v>0</v>
      </c>
      <c r="D309" s="57" t="str">
        <f>C118</f>
        <v>Site: sustainablity features</v>
      </c>
      <c r="E309" s="58">
        <f>C309/8</f>
        <v>0</v>
      </c>
    </row>
    <row r="310" spans="1:7" s="7" customFormat="1" ht="25.2" customHeight="1" x14ac:dyDescent="0.3">
      <c r="A310" s="59">
        <v>2</v>
      </c>
      <c r="B310" s="60">
        <f>SUM(D139:D148)+D116+D113+D112+D111+D106+D105+D103+D100+D91+D82+D64+D44+D34+D35+D21</f>
        <v>0</v>
      </c>
      <c r="C310" s="61">
        <f t="shared" si="0"/>
        <v>0</v>
      </c>
      <c r="D310" s="62" t="str">
        <f>C138</f>
        <v>Our Practice - for school staff to answer.</v>
      </c>
      <c r="E310" s="63">
        <f>C310/23</f>
        <v>0</v>
      </c>
    </row>
    <row r="311" spans="1:7" ht="15" customHeight="1" thickBot="1" x14ac:dyDescent="0.35"/>
    <row r="312" spans="1:7" ht="15" customHeight="1" x14ac:dyDescent="0.3">
      <c r="C312" s="51" t="s">
        <v>140</v>
      </c>
    </row>
    <row r="313" spans="1:7" ht="15" customHeight="1" x14ac:dyDescent="0.3">
      <c r="C313" s="11">
        <v>0</v>
      </c>
    </row>
    <row r="314" spans="1:7" ht="15" customHeight="1" x14ac:dyDescent="0.3">
      <c r="C314" s="11">
        <v>1</v>
      </c>
    </row>
    <row r="315" spans="1:7" ht="15" customHeight="1" x14ac:dyDescent="0.3">
      <c r="C315" s="11">
        <v>2</v>
      </c>
    </row>
    <row r="316" spans="1:7" ht="15" customHeight="1" thickBot="1" x14ac:dyDescent="0.35">
      <c r="C316" s="12">
        <v>3</v>
      </c>
    </row>
    <row r="318" spans="1:7" ht="39.6" x14ac:dyDescent="0.3">
      <c r="B318" s="64" t="s">
        <v>141</v>
      </c>
      <c r="C318" s="65" t="s">
        <v>142</v>
      </c>
      <c r="D318" s="66" t="s">
        <v>143</v>
      </c>
      <c r="E318" s="66" t="s">
        <v>144</v>
      </c>
      <c r="F318" s="67" t="s">
        <v>145</v>
      </c>
    </row>
    <row r="319" spans="1:7" ht="15" customHeight="1" x14ac:dyDescent="0.3">
      <c r="B319" s="68">
        <v>1</v>
      </c>
      <c r="C319" s="69" t="s">
        <v>146</v>
      </c>
      <c r="D319" s="18">
        <f>D17+D18+D21</f>
        <v>0</v>
      </c>
      <c r="E319" s="1">
        <v>9</v>
      </c>
      <c r="F319" s="70">
        <f>D319/E319</f>
        <v>0</v>
      </c>
      <c r="G319" s="14"/>
    </row>
    <row r="320" spans="1:7" ht="15" customHeight="1" x14ac:dyDescent="0.3">
      <c r="B320" s="68"/>
      <c r="C320" s="71" t="s">
        <v>146</v>
      </c>
      <c r="D320" s="18">
        <f>D15+D16+D19+D20</f>
        <v>0</v>
      </c>
      <c r="E320" s="1">
        <v>12</v>
      </c>
      <c r="F320" s="70">
        <f t="shared" ref="F320:F336" si="1">D320/E320</f>
        <v>0</v>
      </c>
      <c r="G320" s="14"/>
    </row>
    <row r="321" spans="2:7" ht="15" customHeight="1" x14ac:dyDescent="0.3">
      <c r="B321" s="68">
        <v>1</v>
      </c>
      <c r="C321" s="17" t="s">
        <v>147</v>
      </c>
      <c r="D321" s="18">
        <f>D25+D26+D27+D30+D31+D32+D33+D34+D35</f>
        <v>0</v>
      </c>
      <c r="E321" s="1">
        <f>9*3</f>
        <v>27</v>
      </c>
      <c r="F321" s="70">
        <f t="shared" si="1"/>
        <v>0</v>
      </c>
      <c r="G321" s="14"/>
    </row>
    <row r="322" spans="2:7" ht="15" customHeight="1" x14ac:dyDescent="0.3">
      <c r="B322" s="68"/>
      <c r="C322" s="72" t="s">
        <v>147</v>
      </c>
      <c r="D322" s="18">
        <f>D24+D28+D29</f>
        <v>0</v>
      </c>
      <c r="E322" s="1">
        <v>9</v>
      </c>
      <c r="F322" s="70">
        <f t="shared" si="1"/>
        <v>0</v>
      </c>
      <c r="G322" s="14"/>
    </row>
    <row r="323" spans="2:7" ht="15" customHeight="1" x14ac:dyDescent="0.3">
      <c r="B323" s="68">
        <v>1</v>
      </c>
      <c r="C323" s="17" t="s">
        <v>29</v>
      </c>
      <c r="D323" s="18">
        <f>D40+D42+D43+D44</f>
        <v>0</v>
      </c>
      <c r="E323" s="1">
        <v>12</v>
      </c>
      <c r="F323" s="70">
        <f t="shared" si="1"/>
        <v>0</v>
      </c>
      <c r="G323" s="14"/>
    </row>
    <row r="324" spans="2:7" ht="15" customHeight="1" x14ac:dyDescent="0.3">
      <c r="B324" s="68"/>
      <c r="C324" s="72" t="s">
        <v>29</v>
      </c>
      <c r="D324" s="18">
        <f>D38+D39+D41</f>
        <v>0</v>
      </c>
      <c r="E324" s="1">
        <v>9</v>
      </c>
      <c r="F324" s="70">
        <f t="shared" si="1"/>
        <v>0</v>
      </c>
      <c r="G324" s="14"/>
    </row>
    <row r="325" spans="2:7" ht="15" customHeight="1" x14ac:dyDescent="0.3">
      <c r="B325" s="68">
        <v>2</v>
      </c>
      <c r="C325" s="17" t="s">
        <v>36</v>
      </c>
      <c r="D325" s="18">
        <f>D51+D52+D53+D54+D58+D59+D60+D61+D62+D64</f>
        <v>0</v>
      </c>
      <c r="E325" s="1">
        <v>30</v>
      </c>
      <c r="F325" s="70">
        <f t="shared" si="1"/>
        <v>0</v>
      </c>
      <c r="G325" s="14"/>
    </row>
    <row r="326" spans="2:7" ht="15" customHeight="1" x14ac:dyDescent="0.3">
      <c r="B326" s="68"/>
      <c r="C326" s="72" t="s">
        <v>36</v>
      </c>
      <c r="D326" s="18">
        <f>D49+D50+D63</f>
        <v>0</v>
      </c>
      <c r="E326" s="1">
        <v>9</v>
      </c>
      <c r="F326" s="70">
        <f t="shared" si="1"/>
        <v>0</v>
      </c>
      <c r="G326" s="14"/>
    </row>
    <row r="327" spans="2:7" ht="15" customHeight="1" x14ac:dyDescent="0.3">
      <c r="B327" s="68">
        <v>3</v>
      </c>
      <c r="C327" s="17" t="s">
        <v>52</v>
      </c>
      <c r="D327" s="18">
        <f>D67+D68+D72+D73</f>
        <v>0</v>
      </c>
      <c r="E327" s="1">
        <v>12</v>
      </c>
      <c r="F327" s="70">
        <f t="shared" si="1"/>
        <v>0</v>
      </c>
      <c r="G327" s="14"/>
    </row>
    <row r="328" spans="2:7" ht="15" customHeight="1" x14ac:dyDescent="0.3">
      <c r="B328" s="68"/>
      <c r="C328" s="72" t="s">
        <v>52</v>
      </c>
      <c r="D328" s="18">
        <f>D69+D70+D71</f>
        <v>0</v>
      </c>
      <c r="E328" s="1">
        <v>9</v>
      </c>
      <c r="F328" s="70">
        <f t="shared" si="1"/>
        <v>0</v>
      </c>
      <c r="G328" s="14"/>
    </row>
    <row r="329" spans="2:7" ht="15" customHeight="1" x14ac:dyDescent="0.3">
      <c r="B329" s="68">
        <v>3</v>
      </c>
      <c r="C329" s="17" t="s">
        <v>60</v>
      </c>
      <c r="D329" s="18">
        <f>D78+D79+D80+D82</f>
        <v>0</v>
      </c>
      <c r="E329" s="1">
        <v>12</v>
      </c>
      <c r="F329" s="70">
        <f t="shared" si="1"/>
        <v>0</v>
      </c>
      <c r="G329" s="14"/>
    </row>
    <row r="330" spans="2:7" ht="15" customHeight="1" x14ac:dyDescent="0.3">
      <c r="B330" s="68"/>
      <c r="C330" s="72" t="s">
        <v>60</v>
      </c>
      <c r="D330" s="18">
        <f>D76+D77+D81</f>
        <v>0</v>
      </c>
      <c r="E330" s="1">
        <v>9</v>
      </c>
      <c r="F330" s="70">
        <f t="shared" si="1"/>
        <v>0</v>
      </c>
      <c r="G330" s="14"/>
    </row>
    <row r="331" spans="2:7" ht="15" customHeight="1" x14ac:dyDescent="0.3">
      <c r="B331" s="68">
        <v>4</v>
      </c>
      <c r="C331" s="17" t="s">
        <v>68</v>
      </c>
      <c r="D331" s="18">
        <f>D85+D86+D87+D88+D89+D91</f>
        <v>0</v>
      </c>
      <c r="E331" s="1">
        <v>18</v>
      </c>
      <c r="F331" s="70">
        <f t="shared" si="1"/>
        <v>0</v>
      </c>
      <c r="G331" s="14"/>
    </row>
    <row r="332" spans="2:7" ht="15" customHeight="1" x14ac:dyDescent="0.3">
      <c r="B332" s="68"/>
      <c r="C332" s="72" t="s">
        <v>68</v>
      </c>
      <c r="D332" s="18">
        <f>D90</f>
        <v>0</v>
      </c>
      <c r="E332" s="1">
        <v>3</v>
      </c>
      <c r="F332" s="70">
        <f t="shared" si="1"/>
        <v>0</v>
      </c>
      <c r="G332" s="14"/>
    </row>
    <row r="333" spans="2:7" ht="15" customHeight="1" x14ac:dyDescent="0.3">
      <c r="B333" s="68">
        <v>5</v>
      </c>
      <c r="C333" s="17" t="s">
        <v>76</v>
      </c>
      <c r="D333" s="18">
        <f>D94+D95+D96+D97+D100</f>
        <v>0</v>
      </c>
      <c r="E333" s="1">
        <v>15</v>
      </c>
      <c r="F333" s="70">
        <f t="shared" si="1"/>
        <v>0</v>
      </c>
      <c r="G333" s="14"/>
    </row>
    <row r="334" spans="2:7" ht="15" customHeight="1" x14ac:dyDescent="0.3">
      <c r="B334" s="68"/>
      <c r="C334" s="72" t="s">
        <v>76</v>
      </c>
      <c r="D334" s="18">
        <f>D98+D99</f>
        <v>0</v>
      </c>
      <c r="E334" s="1">
        <v>6</v>
      </c>
      <c r="F334" s="70">
        <f t="shared" si="1"/>
        <v>0</v>
      </c>
      <c r="G334" s="14"/>
    </row>
    <row r="335" spans="2:7" ht="15" customHeight="1" x14ac:dyDescent="0.3">
      <c r="B335" s="68">
        <v>6</v>
      </c>
      <c r="C335" s="17" t="s">
        <v>84</v>
      </c>
      <c r="D335" s="18">
        <f>D103+D104+D105+D106+D107+D111+D112+D113+D114+D116</f>
        <v>0</v>
      </c>
      <c r="E335" s="1">
        <v>30</v>
      </c>
      <c r="F335" s="70">
        <f t="shared" si="1"/>
        <v>0</v>
      </c>
      <c r="G335" s="14"/>
    </row>
    <row r="336" spans="2:7" ht="15" customHeight="1" x14ac:dyDescent="0.3">
      <c r="B336" s="68"/>
      <c r="C336" s="72" t="s">
        <v>84</v>
      </c>
      <c r="D336" s="18">
        <f>D108+D109+D110+D115</f>
        <v>0</v>
      </c>
      <c r="E336" s="1">
        <v>12</v>
      </c>
      <c r="F336" s="70">
        <f t="shared" si="1"/>
        <v>0</v>
      </c>
      <c r="G336" s="14"/>
    </row>
    <row r="337" spans="2:7" ht="15" customHeight="1" x14ac:dyDescent="0.3">
      <c r="B337" s="68"/>
      <c r="C337" s="73" t="s">
        <v>148</v>
      </c>
      <c r="D337" s="74"/>
      <c r="E337" s="75"/>
      <c r="F337" s="76"/>
      <c r="G337" s="13"/>
    </row>
    <row r="338" spans="2:7" ht="15" customHeight="1" x14ac:dyDescent="0.3">
      <c r="B338" s="68"/>
      <c r="C338" s="17" t="s">
        <v>149</v>
      </c>
      <c r="D338" s="18">
        <f>D119+D121+D120+D122+D123+D124+D125+D126</f>
        <v>0</v>
      </c>
      <c r="E338" s="1">
        <f>8*3</f>
        <v>24</v>
      </c>
      <c r="F338" s="70">
        <f>D338/E338</f>
        <v>0</v>
      </c>
      <c r="G338" s="14"/>
    </row>
    <row r="339" spans="2:7" ht="15" customHeight="1" x14ac:dyDescent="0.3">
      <c r="B339" s="68"/>
      <c r="C339" s="72" t="s">
        <v>150</v>
      </c>
      <c r="D339" s="18">
        <f>D127</f>
        <v>0</v>
      </c>
      <c r="E339" s="1">
        <v>3</v>
      </c>
      <c r="F339" s="70">
        <f t="shared" ref="F339:F344" si="2">D339/E339</f>
        <v>0</v>
      </c>
      <c r="G339" s="14"/>
    </row>
    <row r="340" spans="2:7" ht="15" customHeight="1" x14ac:dyDescent="0.3">
      <c r="B340" s="68"/>
      <c r="C340" s="77" t="s">
        <v>151</v>
      </c>
      <c r="D340" s="74"/>
      <c r="E340" s="78"/>
      <c r="F340" s="76"/>
      <c r="G340" s="14"/>
    </row>
    <row r="341" spans="2:7" ht="15" customHeight="1" x14ac:dyDescent="0.3">
      <c r="B341" s="68"/>
      <c r="C341" s="17" t="s">
        <v>152</v>
      </c>
      <c r="D341" s="18">
        <f>D139+D140+D141+D142+D143+D144+D145+D146+D147+D148</f>
        <v>0</v>
      </c>
      <c r="E341" s="1">
        <v>30</v>
      </c>
      <c r="F341" s="70">
        <f t="shared" si="2"/>
        <v>0</v>
      </c>
      <c r="G341" s="14"/>
    </row>
    <row r="342" spans="2:7" ht="15" customHeight="1" x14ac:dyDescent="0.3">
      <c r="B342" s="68"/>
      <c r="C342" s="72" t="s">
        <v>153</v>
      </c>
      <c r="D342" s="18">
        <f>D149+D150</f>
        <v>0</v>
      </c>
      <c r="E342" s="1">
        <v>6</v>
      </c>
      <c r="F342" s="70">
        <f t="shared" si="2"/>
        <v>0</v>
      </c>
      <c r="G342" s="14"/>
    </row>
    <row r="343" spans="2:7" ht="15" customHeight="1" x14ac:dyDescent="0.3">
      <c r="B343" s="68"/>
      <c r="C343" s="17" t="s">
        <v>154</v>
      </c>
      <c r="D343" s="18">
        <f>(SUM(D139:D148))+D116+D106+D105+D100+D82+D64+D44+D35+D34+D21</f>
        <v>0</v>
      </c>
      <c r="E343" s="1">
        <f>19*3</f>
        <v>57</v>
      </c>
      <c r="F343" s="70">
        <f t="shared" si="2"/>
        <v>0</v>
      </c>
      <c r="G343" s="14"/>
    </row>
    <row r="344" spans="2:7" ht="15" customHeight="1" x14ac:dyDescent="0.3">
      <c r="B344" s="79"/>
      <c r="C344" s="80" t="s">
        <v>155</v>
      </c>
      <c r="D344" s="81">
        <f>D149+D150</f>
        <v>0</v>
      </c>
      <c r="E344" s="82">
        <v>6</v>
      </c>
      <c r="F344" s="83">
        <f t="shared" si="2"/>
        <v>0</v>
      </c>
      <c r="G344" s="14"/>
    </row>
    <row r="347" spans="2:7" ht="27.6" x14ac:dyDescent="0.3">
      <c r="C347" s="19" t="s">
        <v>156</v>
      </c>
      <c r="E347" s="24" t="s">
        <v>157</v>
      </c>
    </row>
    <row r="348" spans="2:7" ht="15" customHeight="1" x14ac:dyDescent="0.3">
      <c r="C348" s="17" t="str" cm="1">
        <f t="array" ref="C348:C365">C319:C336</f>
        <v xml:space="preserve">Wind Stress </v>
      </c>
      <c r="D348" s="21" cm="1">
        <f t="array" ref="D348:D365">F319:F336</f>
        <v>0</v>
      </c>
      <c r="E348" s="16" t="str" cm="1">
        <f t="array" ref="E348:F348">C348:D348</f>
        <v xml:space="preserve">Wind Stress </v>
      </c>
      <c r="F348" s="21">
        <v>0</v>
      </c>
    </row>
    <row r="349" spans="2:7" ht="15" customHeight="1" x14ac:dyDescent="0.3">
      <c r="C349" s="2" t="str">
        <v xml:space="preserve">Wind Stress </v>
      </c>
      <c r="D349" s="1">
        <v>0</v>
      </c>
      <c r="E349" s="16" t="str" cm="1">
        <f t="array" ref="E349:F349">C350:D350</f>
        <v xml:space="preserve">Heat Stress </v>
      </c>
      <c r="F349" s="21">
        <v>0</v>
      </c>
    </row>
    <row r="350" spans="2:7" ht="15" customHeight="1" x14ac:dyDescent="0.3">
      <c r="C350" s="17" t="str">
        <v xml:space="preserve">Heat Stress </v>
      </c>
      <c r="D350" s="21">
        <v>0</v>
      </c>
      <c r="E350" s="16" t="str" cm="1">
        <f t="array" ref="E350:F350">C352:D352</f>
        <v>Cold Stress</v>
      </c>
      <c r="F350" s="21">
        <v>0</v>
      </c>
    </row>
    <row r="351" spans="2:7" ht="15" customHeight="1" x14ac:dyDescent="0.3">
      <c r="C351" s="2" t="str">
        <v xml:space="preserve">Heat Stress </v>
      </c>
      <c r="D351" s="20">
        <v>0</v>
      </c>
      <c r="E351" s="16" t="str" cm="1">
        <f t="array" ref="E351:F351">C354:D354</f>
        <v>Biodiversity and Ecosystems</v>
      </c>
      <c r="F351" s="21">
        <v>0</v>
      </c>
    </row>
    <row r="352" spans="2:7" ht="15" customHeight="1" x14ac:dyDescent="0.3">
      <c r="C352" s="17" t="str">
        <v>Cold Stress</v>
      </c>
      <c r="D352" s="21">
        <v>0</v>
      </c>
      <c r="E352" s="16" t="str" cm="1">
        <f t="array" ref="E352:F352">C356:D356</f>
        <v>Water Management - excess rain</v>
      </c>
      <c r="F352" s="21">
        <v>0</v>
      </c>
    </row>
    <row r="353" spans="3:6" ht="15" customHeight="1" x14ac:dyDescent="0.3">
      <c r="C353" s="2" t="str">
        <v>Cold Stress</v>
      </c>
      <c r="D353" s="20">
        <v>0</v>
      </c>
      <c r="E353" s="16" t="str" cm="1">
        <f t="array" ref="E353:F353">C358:D358</f>
        <v>Water Management - drought</v>
      </c>
      <c r="F353" s="21">
        <v>0</v>
      </c>
    </row>
    <row r="354" spans="3:6" ht="15" customHeight="1" x14ac:dyDescent="0.3">
      <c r="C354" s="17" t="str">
        <v>Biodiversity and Ecosystems</v>
      </c>
      <c r="D354" s="21">
        <v>0</v>
      </c>
      <c r="E354" s="16" t="str" cm="1">
        <f t="array" ref="E354:F354">C360:D360</f>
        <v>Carbon Management</v>
      </c>
      <c r="F354" s="21">
        <v>0</v>
      </c>
    </row>
    <row r="355" spans="3:6" ht="15" customHeight="1" x14ac:dyDescent="0.3">
      <c r="C355" s="2" t="str">
        <v>Biodiversity and Ecosystems</v>
      </c>
      <c r="D355" s="20">
        <v>0</v>
      </c>
      <c r="E355" s="16" t="str" cm="1">
        <f t="array" ref="E355:F355">C362:D362</f>
        <v>Air Quality</v>
      </c>
      <c r="F355" s="21">
        <v>0</v>
      </c>
    </row>
    <row r="356" spans="3:6" ht="15" customHeight="1" x14ac:dyDescent="0.3">
      <c r="C356" s="17" t="str">
        <v>Water Management - excess rain</v>
      </c>
      <c r="D356" s="21">
        <v>0</v>
      </c>
      <c r="E356" s="16" t="str" cm="1">
        <f t="array" ref="E356:F356">C364:D364</f>
        <v>Learning, Play and Community</v>
      </c>
      <c r="F356" s="21">
        <v>0</v>
      </c>
    </row>
    <row r="357" spans="3:6" ht="15" customHeight="1" x14ac:dyDescent="0.3">
      <c r="C357" s="2" t="str">
        <v>Water Management - excess rain</v>
      </c>
      <c r="D357" s="20">
        <v>0</v>
      </c>
      <c r="F357" s="20"/>
    </row>
    <row r="358" spans="3:6" ht="15" customHeight="1" x14ac:dyDescent="0.3">
      <c r="C358" s="17" t="str">
        <v>Water Management - drought</v>
      </c>
      <c r="D358" s="21">
        <v>0</v>
      </c>
      <c r="E358" s="23" t="s">
        <v>158</v>
      </c>
      <c r="F358" s="22"/>
    </row>
    <row r="359" spans="3:6" ht="15" customHeight="1" x14ac:dyDescent="0.3">
      <c r="C359" s="2" t="str">
        <v>Water Management - drought</v>
      </c>
      <c r="D359" s="20">
        <v>0</v>
      </c>
      <c r="E359" s="15" t="str" cm="1">
        <f t="array" ref="E359:F359">C349:D349</f>
        <v xml:space="preserve">Wind Stress </v>
      </c>
      <c r="F359" s="22">
        <v>0</v>
      </c>
    </row>
    <row r="360" spans="3:6" ht="15" customHeight="1" x14ac:dyDescent="0.3">
      <c r="C360" s="17" t="str">
        <v>Carbon Management</v>
      </c>
      <c r="D360" s="21">
        <v>0</v>
      </c>
      <c r="E360" s="15" t="str" cm="1">
        <f t="array" ref="E360:F360">C351:D351</f>
        <v xml:space="preserve">Heat Stress </v>
      </c>
      <c r="F360" s="22">
        <v>0</v>
      </c>
    </row>
    <row r="361" spans="3:6" ht="15" customHeight="1" x14ac:dyDescent="0.3">
      <c r="C361" s="2" t="str">
        <v>Carbon Management</v>
      </c>
      <c r="D361" s="20">
        <v>0</v>
      </c>
      <c r="E361" s="15" t="str" cm="1">
        <f t="array" ref="E361:F361">C353:D353</f>
        <v>Cold Stress</v>
      </c>
      <c r="F361" s="22">
        <v>0</v>
      </c>
    </row>
    <row r="362" spans="3:6" ht="15" customHeight="1" x14ac:dyDescent="0.3">
      <c r="C362" s="17" t="str">
        <v>Air Quality</v>
      </c>
      <c r="D362" s="21">
        <v>0</v>
      </c>
      <c r="E362" s="15" t="str" cm="1">
        <f t="array" ref="E362:F362">C355:D355</f>
        <v>Biodiversity and Ecosystems</v>
      </c>
      <c r="F362" s="22">
        <v>0</v>
      </c>
    </row>
    <row r="363" spans="3:6" ht="15" customHeight="1" x14ac:dyDescent="0.3">
      <c r="C363" s="2" t="str">
        <v>Air Quality</v>
      </c>
      <c r="D363" s="20">
        <v>0</v>
      </c>
      <c r="E363" s="15" t="str" cm="1">
        <f t="array" ref="E363:F363">C357:D357</f>
        <v>Water Management - excess rain</v>
      </c>
      <c r="F363" s="22">
        <v>0</v>
      </c>
    </row>
    <row r="364" spans="3:6" ht="15" customHeight="1" x14ac:dyDescent="0.3">
      <c r="C364" s="17" t="str">
        <v>Learning, Play and Community</v>
      </c>
      <c r="D364" s="21">
        <v>0</v>
      </c>
      <c r="E364" s="15" t="str" cm="1">
        <f t="array" ref="E364:F364">C359:D359</f>
        <v>Water Management - drought</v>
      </c>
      <c r="F364" s="22">
        <v>0</v>
      </c>
    </row>
    <row r="365" spans="3:6" ht="15" customHeight="1" x14ac:dyDescent="0.3">
      <c r="C365" s="2" t="str">
        <v>Learning, Play and Community</v>
      </c>
      <c r="D365" s="20">
        <v>0</v>
      </c>
      <c r="E365" s="15" t="str" cm="1">
        <f t="array" ref="E365:F365">C361:D361</f>
        <v>Carbon Management</v>
      </c>
      <c r="F365" s="22">
        <v>0</v>
      </c>
    </row>
    <row r="366" spans="3:6" ht="15" customHeight="1" x14ac:dyDescent="0.3">
      <c r="D366" s="20"/>
      <c r="E366" s="15" t="str" cm="1">
        <f t="array" ref="E366:F366">C363:D363</f>
        <v>Air Quality</v>
      </c>
      <c r="F366" s="22">
        <v>0</v>
      </c>
    </row>
    <row r="367" spans="3:6" ht="15" customHeight="1" x14ac:dyDescent="0.3">
      <c r="C367" s="3" t="s">
        <v>159</v>
      </c>
      <c r="D367" s="20"/>
      <c r="E367" s="15" t="str" cm="1">
        <f t="array" ref="E367:F367">C365:D365</f>
        <v>Learning, Play and Community</v>
      </c>
      <c r="F367" s="22">
        <v>0</v>
      </c>
    </row>
    <row r="368" spans="3:6" ht="15" customHeight="1" x14ac:dyDescent="0.3">
      <c r="C368" s="2" t="str" cm="1">
        <f t="array" ref="C368:C369">C338:C339</f>
        <v>Site: sustainablity features we have</v>
      </c>
      <c r="D368" s="20" cm="1">
        <f t="array" ref="D368:D369">F338:F339</f>
        <v>0</v>
      </c>
    </row>
    <row r="369" spans="3:4" ht="15" customHeight="1" x14ac:dyDescent="0.3">
      <c r="C369" s="2" t="str">
        <v>We do not have other sustainability features</v>
      </c>
      <c r="D369" s="20">
        <v>0</v>
      </c>
    </row>
    <row r="370" spans="3:4" ht="15" customHeight="1" x14ac:dyDescent="0.3">
      <c r="D370" s="20"/>
    </row>
    <row r="371" spans="3:4" ht="15" customHeight="1" x14ac:dyDescent="0.3">
      <c r="C371" s="3" t="s">
        <v>160</v>
      </c>
      <c r="D371" s="20"/>
    </row>
    <row r="372" spans="3:4" ht="15" customHeight="1" x14ac:dyDescent="0.3">
      <c r="C372" s="2" t="str" cm="1">
        <f t="array" ref="C372:C375">C341:C344</f>
        <v>Staff Knowlegde, Confidence and Training</v>
      </c>
      <c r="D372" s="20" cm="1">
        <f t="array" ref="D372:D375">F341:F344</f>
        <v>0</v>
      </c>
    </row>
    <row r="373" spans="3:4" ht="27.6" x14ac:dyDescent="0.3">
      <c r="C373" s="2" t="str">
        <v>Staff who are not trained, knowledgeable or confident</v>
      </c>
      <c r="D373" s="20">
        <v>0</v>
      </c>
    </row>
    <row r="374" spans="3:4" ht="15" customHeight="1" x14ac:dyDescent="0.3">
      <c r="C374" s="2" t="str">
        <v>Our Planning &amp; Policy for Change</v>
      </c>
      <c r="D374" s="20">
        <v>0</v>
      </c>
    </row>
    <row r="375" spans="3:4" ht="15" customHeight="1" x14ac:dyDescent="0.3">
      <c r="C375" s="2" t="str">
        <v>Planning &amp; Policy Needed</v>
      </c>
      <c r="D375" s="20">
        <v>0</v>
      </c>
    </row>
    <row r="378" spans="3:4" ht="15" customHeight="1" x14ac:dyDescent="0.3">
      <c r="C378" s="1"/>
    </row>
    <row r="379" spans="3:4" ht="15" customHeight="1" x14ac:dyDescent="0.3">
      <c r="D379" s="20"/>
    </row>
  </sheetData>
  <mergeCells count="15">
    <mergeCell ref="B1:E1"/>
    <mergeCell ref="B156:E157"/>
    <mergeCell ref="C249:E249"/>
    <mergeCell ref="A297:E297"/>
    <mergeCell ref="B7:E7"/>
    <mergeCell ref="B3:E3"/>
    <mergeCell ref="B5:E5"/>
    <mergeCell ref="B4:E4"/>
    <mergeCell ref="B6:E6"/>
    <mergeCell ref="C47:E47"/>
    <mergeCell ref="C57:E57"/>
    <mergeCell ref="B9:E9"/>
    <mergeCell ref="B10:E10"/>
    <mergeCell ref="B153:E155"/>
    <mergeCell ref="B8:E8"/>
  </mergeCells>
  <conditionalFormatting sqref="C313:C3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15:D21 D139:D150 D103:D116 D94:D100 D85:D91 D76:D82 D67:D73 D58:D64 D24:D35 D38:D44 D119:D127" xr:uid="{7E0DD5FE-BFAF-4871-A812-111AE8C709FC}">
      <formula1>$C$313:$C$316</formula1>
    </dataValidation>
  </dataValidations>
  <hyperlinks>
    <hyperlink ref="B8:E8" r:id="rId1" display="Please visit the Climate Ready School Grounds webpage to download the workshops related to this survey." xr:uid="{12A30B66-6665-4AC9-8819-754E1B8D5B1B}"/>
  </hyperlinks>
  <pageMargins left="0.7" right="0.7" top="0.75" bottom="0.75" header="0.3" footer="0.3"/>
  <pageSetup paperSize="9" scale="73" fitToHeight="0" orientation="landscape" horizontalDpi="1200" verticalDpi="12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FFDD4BAF77A344B0B2E23D6E024339" ma:contentTypeVersion="14" ma:contentTypeDescription="Create a new document." ma:contentTypeScope="" ma:versionID="3cc53c826610e2624dedf82c91830fc3">
  <xsd:schema xmlns:xsd="http://www.w3.org/2001/XMLSchema" xmlns:xs="http://www.w3.org/2001/XMLSchema" xmlns:p="http://schemas.microsoft.com/office/2006/metadata/properties" xmlns:ns2="dcb9f058-4d49-4b62-9572-684478ba1c6e" xmlns:ns3="02ee934f-ce3c-4099-9a48-dc5b42f22f32" targetNamespace="http://schemas.microsoft.com/office/2006/metadata/properties" ma:root="true" ma:fieldsID="5d09ff6960b2f392ac26b2bf5072b03b" ns2:_="" ns3:_="">
    <xsd:import namespace="dcb9f058-4d49-4b62-9572-684478ba1c6e"/>
    <xsd:import namespace="02ee934f-ce3c-4099-9a48-dc5b42f22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9f058-4d49-4b62-9572-684478ba1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12c8092-f712-46f1-a229-6ec86b38432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ee934f-ce3c-4099-9a48-dc5b42f22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0c7c8326-922c-46b9-b907-9ab80357a195}" ma:internalName="TaxCatchAll" ma:showField="CatchAllData" ma:web="02ee934f-ce3c-4099-9a48-dc5b42f22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cb9f058-4d49-4b62-9572-684478ba1c6e">
      <Terms xmlns="http://schemas.microsoft.com/office/infopath/2007/PartnerControls"/>
    </lcf76f155ced4ddcb4097134ff3c332f>
    <TaxCatchAll xmlns="02ee934f-ce3c-4099-9a48-dc5b42f22f32" xsi:nil="true"/>
    <SharedWithUsers xmlns="02ee934f-ce3c-4099-9a48-dc5b42f22f32">
      <UserInfo>
        <DisplayName>Mary Jackson</DisplayName>
        <AccountId>21</AccountId>
        <AccountType/>
      </UserInfo>
      <UserInfo>
        <DisplayName>Stephen Moizer</DisplayName>
        <AccountId>12</AccountId>
        <AccountType/>
      </UserInfo>
      <UserInfo>
        <DisplayName>Martha Edwards</DisplayName>
        <AccountId>34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Y D A A B Q S w M E F A A C A A g A G G u G V q g 2 j e O m A A A A 9 g A A A B I A H A B D b 2 5 m a W c v U G F j a 2 F n Z S 5 4 b W w g o h g A K K A U A A A A A A A A A A A A A A A A A A A A A A A A A A A A h Y + x C s I w G I R f p W R v k k a R U t I U d H C x I A j i G t L Y B t u / 0 q S m 7 + b g I / k K V r T q 5 n h 3 3 8 H d / X r j 2 d D U w U V 3 1 r S Q o g h T F G h Q b W G g T F H v j m G M M s G 3 U p 1 k q Y M R B p s M 1 q S o c u 6 c E O K 9 x 3 6 G 2 6 4 k j N K I H P L N T l W 6 k a E B 6 y Q o j T 6 t 4 n 8 L C b 5 / j R E M R 9 E c x w u G K S e T y X M D X 4 C N e 5 / p j 8 l X f e 3 6 T g s N 4 X r J y S Q 5 e X 8 Q D 1 B L A w Q U A A I A C A A Y a 4 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G u G V i i K R 7 g O A A A A E Q A A A B M A H A B G b 3 J t d W x h c y 9 T Z W N 0 a W 9 u M S 5 t I K I Y A C i g F A A A A A A A A A A A A A A A A A A A A A A A A A A A A C t O T S 7 J z M 9 T C I b Q h t Y A U E s B A i 0 A F A A C A A g A G G u G V q g 2 j e O m A A A A 9 g A A A B I A A A A A A A A A A A A A A A A A A A A A A E N v b m Z p Z y 9 Q Y W N r Y W d l L n h t b F B L A Q I t A B Q A A g A I A B h r h l Y P y u m r p A A A A O k A A A A T A A A A A A A A A A A A A A A A A P I A A A B b Q 2 9 u d G V u d F 9 U e X B l c 1 0 u e G 1 s U E s B A i 0 A F A A C A A g A G G u G 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B M n X O A / w E 1 I v m s v I k s M b + 4 A A A A A A g A A A A A A E G Y A A A A B A A A g A A A A g S 1 S G G v t B h u + m o h N Q x 2 3 7 8 p 4 i Y 0 P 8 / / U g 1 A f y o w Q v Z Q A A A A A D o A A A A A C A A A g A A A A k z m Q D j t M I V 1 U u 1 t n e e J i D F Q S b c k h N a v N 6 c 7 L / + + 0 4 p F Q A A A A k / 1 9 h y 5 k 9 h e 8 s i 4 S H Z u 5 F R / x A o T E N w T A I R 2 h h f 2 J X g u U X 5 S i A T X A 3 T L 2 Q S B o q Q z c b k U d f r V d h l f f E s l f B 2 t N W O i A e f E f W P A 8 6 r Q S K M 0 O H 4 F A A A A A p t y Y g i D O z D f k D s Y u O X o r J C t t m H x T z 9 3 U p Q t V s R 6 u Y z h T p m M a T u t / F X f I m T 0 1 U M x + w o q W Z d H J C P k a f t q J E s M v 6 g = = < / D a t a M a s h u p > 
</file>

<file path=customXml/itemProps1.xml><?xml version="1.0" encoding="utf-8"?>
<ds:datastoreItem xmlns:ds="http://schemas.openxmlformats.org/officeDocument/2006/customXml" ds:itemID="{484BE902-E596-432D-82A2-A24B36D1E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b9f058-4d49-4b62-9572-684478ba1c6e"/>
    <ds:schemaRef ds:uri="02ee934f-ce3c-4099-9a48-dc5b42f22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723A7C-5F0E-4508-88AF-DAB9D5E2EA5A}">
  <ds:schemaRefs>
    <ds:schemaRef ds:uri="http://schemas.microsoft.com/office/2006/metadata/properties"/>
    <ds:schemaRef ds:uri="http://schemas.microsoft.com/office/infopath/2007/PartnerControls"/>
    <ds:schemaRef ds:uri="dcb9f058-4d49-4b62-9572-684478ba1c6e"/>
    <ds:schemaRef ds:uri="02ee934f-ce3c-4099-9a48-dc5b42f22f32"/>
  </ds:schemaRefs>
</ds:datastoreItem>
</file>

<file path=customXml/itemProps3.xml><?xml version="1.0" encoding="utf-8"?>
<ds:datastoreItem xmlns:ds="http://schemas.openxmlformats.org/officeDocument/2006/customXml" ds:itemID="{714CEE0F-2DC7-42D2-B19B-0444B5006160}">
  <ds:schemaRefs>
    <ds:schemaRef ds:uri="http://schemas.microsoft.com/sharepoint/v3/contenttype/forms"/>
  </ds:schemaRefs>
</ds:datastoreItem>
</file>

<file path=customXml/itemProps4.xml><?xml version="1.0" encoding="utf-8"?>
<ds:datastoreItem xmlns:ds="http://schemas.openxmlformats.org/officeDocument/2006/customXml" ds:itemID="{0514EB1A-3F01-4AD5-98D9-C0BCD91AC38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Survey</vt:lpstr>
      <vt:lpstr>Survey!Print_Area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Robinson</dc:creator>
  <cp:keywords/>
  <dc:description/>
  <cp:lastModifiedBy>Martha Edwards</cp:lastModifiedBy>
  <cp:revision/>
  <dcterms:created xsi:type="dcterms:W3CDTF">2023-04-04T15:05:22Z</dcterms:created>
  <dcterms:modified xsi:type="dcterms:W3CDTF">2023-09-26T20:13:17Z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0x0101004FFFDD4BAF77A344B0B2E23D6E024339</vt:lpwstr>
  </property>
  <property fmtid="{D5CDD505-2E9C-101B-9397-08002B2CF9AE}" pid="3" name="MediaServiceImageTags">
    <vt:lpwstr/>
  </property>
</Properties>
</file>